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24915" windowHeight="12285"/>
  </bookViews>
  <sheets>
    <sheet name="Sheet1" sheetId="1" r:id="rId1"/>
    <sheet name="Sr Champ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7" i="1" l="1"/>
  <c r="G69" i="1" s="1"/>
  <c r="F67" i="1"/>
  <c r="F69" i="1" s="1"/>
  <c r="E69" i="1"/>
  <c r="E67" i="1"/>
  <c r="G28" i="1"/>
  <c r="F28" i="1"/>
  <c r="E28" i="1"/>
  <c r="O19" i="3" l="1"/>
  <c r="O18" i="3"/>
  <c r="O17" i="3"/>
  <c r="O16" i="3"/>
  <c r="O15" i="3"/>
  <c r="O14" i="3"/>
  <c r="O13" i="3"/>
  <c r="O12" i="3"/>
  <c r="O11" i="3"/>
  <c r="O10" i="3"/>
  <c r="O9" i="3"/>
  <c r="L19" i="3"/>
  <c r="L18" i="3"/>
  <c r="L17" i="3"/>
  <c r="L16" i="3"/>
  <c r="L15" i="3"/>
  <c r="L14" i="3"/>
  <c r="L13" i="3"/>
  <c r="L12" i="3"/>
  <c r="L11" i="3"/>
  <c r="L10" i="3"/>
  <c r="L9" i="3"/>
</calcChain>
</file>

<file path=xl/sharedStrings.xml><?xml version="1.0" encoding="utf-8"?>
<sst xmlns="http://schemas.openxmlformats.org/spreadsheetml/2006/main" count="126" uniqueCount="116">
  <si>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</si>
  <si>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</si>
  <si>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</si>
  <si>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</si>
  <si>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</si>
  <si>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</si>
  <si>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</si>
  <si>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</si>
  <si>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</si>
  <si>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</si>
  <si>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</si>
  <si>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</si>
  <si>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</si>
  <si>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</si>
  <si>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</si>
  <si>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</si>
  <si>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</si>
  <si>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</si>
  <si>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</si>
  <si>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</si>
  <si>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</si>
  <si>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</si>
  <si>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</si>
  <si>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</si>
  <si>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</si>
  <si>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</si>
  <si>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</si>
  <si>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</si>
  <si>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</si>
  <si>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</si>
  <si>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</si>
  <si>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</si>
  <si>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</si>
  <si>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</si>
  <si>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</si>
  <si>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</si>
  <si>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</si>
  <si>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</si>
  <si>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</si>
  <si>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</si>
  <si>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</si>
  <si>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</si>
  <si>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</si>
  <si>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</si>
  <si>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</si>
  <si>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</si>
  <si>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</si>
  <si>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</si>
  <si>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</si>
  <si>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</si>
  <si>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</si>
  <si>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</si>
  <si>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</si>
  <si>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</si>
  <si>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</si>
  <si>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</si>
  <si>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</si>
  <si>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</si>
  <si>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</si>
  <si>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Thursday March 5</t>
  </si>
  <si>
    <t>Virginia Swimming SC Sr Champs  2015</t>
  </si>
  <si>
    <t>Friday March 6</t>
  </si>
  <si>
    <t>Saturday March 7</t>
  </si>
  <si>
    <t>Sunday March 8</t>
  </si>
  <si>
    <t>Warm up 12:30 to 1:50</t>
  </si>
  <si>
    <t>1:00 Positive Check-in closes</t>
  </si>
  <si>
    <t>2:00 Competition Starts</t>
  </si>
  <si>
    <t>5:30 Friday Scratch Box closes</t>
  </si>
  <si>
    <t>Prelim Warmup 6:30 - 8:20</t>
  </si>
  <si>
    <t>8:40 Competition Starts</t>
  </si>
  <si>
    <t>9:30 800Y Freestyle relay check-in closes</t>
  </si>
  <si>
    <t>Finals</t>
  </si>
  <si>
    <t>Warm up 4:30 to 5:35</t>
  </si>
  <si>
    <t>5:45 Competition Starts</t>
  </si>
  <si>
    <t>6:30 200 Y Freestyle Relay check-in closes</t>
  </si>
  <si>
    <t>8:25 General Meeting</t>
  </si>
  <si>
    <t>6:30 Saturday Scratch Box Closes</t>
  </si>
  <si>
    <t>8:30 Competition Starts</t>
  </si>
  <si>
    <t>9:30 400Y Medley relay check-in closes</t>
  </si>
  <si>
    <t>Warm up 4:15 to 5:20</t>
  </si>
  <si>
    <t>6:30 200 Y Medley Relay check-in closes</t>
  </si>
  <si>
    <t>6:30 1000 Y Freestyle Positive Check-in closes</t>
  </si>
  <si>
    <t>Prelim Warmup 7:00 - 8:20</t>
  </si>
  <si>
    <t>Warm up 3:30 to 4:20</t>
  </si>
  <si>
    <t>4:30 Competition Starts</t>
  </si>
  <si>
    <t>9:30 400Y Freestyle relay check-in closes</t>
  </si>
  <si>
    <t>Clinics and Swimposium Revenue</t>
  </si>
  <si>
    <t>Zone Meeting Revenue</t>
  </si>
  <si>
    <t>Budget</t>
  </si>
  <si>
    <t>Zone Income 2015</t>
  </si>
  <si>
    <t>Team</t>
  </si>
  <si>
    <t>Relays</t>
  </si>
  <si>
    <t>Athletes</t>
  </si>
  <si>
    <t>Entries</t>
  </si>
  <si>
    <t>Surcharge</t>
  </si>
  <si>
    <t>Entry Fee</t>
  </si>
  <si>
    <t>Total</t>
  </si>
  <si>
    <t>Paid</t>
  </si>
  <si>
    <t>Balance Due</t>
  </si>
  <si>
    <t>As of 8/16/2015</t>
  </si>
  <si>
    <t>Adirondack</t>
  </si>
  <si>
    <t>Allegheny Mountain</t>
  </si>
  <si>
    <t>Connecticut</t>
  </si>
  <si>
    <t>Middle Atlantic</t>
  </si>
  <si>
    <t>Maine</t>
  </si>
  <si>
    <t>Metropolitan</t>
  </si>
  <si>
    <t>New England</t>
  </si>
  <si>
    <t>New Jersey</t>
  </si>
  <si>
    <t>Niagra</t>
  </si>
  <si>
    <t>Potomac Valley</t>
  </si>
  <si>
    <t>Virginia</t>
  </si>
  <si>
    <t xml:space="preserve">Year 15 /16 End October  </t>
  </si>
  <si>
    <t>Sept Actual</t>
  </si>
  <si>
    <t>Oct  Actual</t>
  </si>
  <si>
    <t>Grants/Development/Clubs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</si>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</sst>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22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3" xfId="0" applyFont="1" applyBorder="1"/>
    <xf numFmtId="5" fontId="6" fillId="0" borderId="3" xfId="0" applyNumberFormat="1" applyFont="1" applyBorder="1"/>
    <xf numFmtId="7" fontId="6" fillId="0" borderId="3" xfId="0" applyNumberFormat="1" applyFont="1" applyBorder="1"/>
    <xf numFmtId="0" fontId="6" fillId="0" borderId="4" xfId="0" applyFont="1" applyBorder="1"/>
    <xf numFmtId="5" fontId="6" fillId="0" borderId="4" xfId="0" applyNumberFormat="1" applyFont="1" applyBorder="1"/>
    <xf numFmtId="7" fontId="6" fillId="0" borderId="4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3" xfId="0" applyFont="1" applyBorder="1"/>
    <xf numFmtId="0" fontId="10" fillId="0" borderId="3" xfId="0" applyFont="1" applyBorder="1"/>
    <xf numFmtId="5" fontId="10" fillId="0" borderId="3" xfId="0" applyNumberFormat="1" applyFont="1" applyBorder="1"/>
    <xf numFmtId="7" fontId="10" fillId="0" borderId="3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3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7" fontId="10" fillId="0" borderId="1" xfId="0" applyNumberFormat="1" applyFont="1" applyBorder="1"/>
    <xf numFmtId="0" fontId="0" fillId="0" borderId="3" xfId="0" applyBorder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7" fontId="6" fillId="0" borderId="0" xfId="1" applyNumberFormat="1" applyFont="1"/>
    <xf numFmtId="0" fontId="16" fillId="0" borderId="0" xfId="0" applyFont="1"/>
    <xf numFmtId="0" fontId="20" fillId="0" borderId="0" xfId="0" applyFont="1"/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/>
    <xf numFmtId="165" fontId="0" fillId="0" borderId="3" xfId="1" applyNumberFormat="1" applyFont="1" applyBorder="1"/>
    <xf numFmtId="165" fontId="0" fillId="0" borderId="3" xfId="0" applyNumberFormat="1" applyBorder="1"/>
    <xf numFmtId="0" fontId="6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3" xfId="0" applyNumberFormat="1" applyFont="1" applyBorder="1" applyAlignment="1">
      <alignment horizontal="right"/>
    </xf>
    <xf numFmtId="166" fontId="0" fillId="0" borderId="0" xfId="0" applyNumberFormat="1"/>
    <xf numFmtId="166" fontId="6" fillId="0" borderId="3" xfId="0" applyNumberFormat="1" applyFont="1" applyBorder="1"/>
    <xf numFmtId="166" fontId="6" fillId="0" borderId="4" xfId="0" applyNumberFormat="1" applyFont="1" applyBorder="1"/>
    <xf numFmtId="5" fontId="6" fillId="0" borderId="6" xfId="0" applyNumberFormat="1" applyFont="1" applyBorder="1"/>
    <xf numFmtId="0" fontId="6" fillId="0" borderId="7" xfId="0" applyFont="1" applyBorder="1"/>
    <xf numFmtId="7" fontId="6" fillId="0" borderId="8" xfId="0" applyNumberFormat="1" applyFont="1" applyBorder="1"/>
    <xf numFmtId="7" fontId="6" fillId="0" borderId="9" xfId="0" applyNumberFormat="1" applyFont="1" applyBorder="1"/>
    <xf numFmtId="7" fontId="6" fillId="0" borderId="10" xfId="0" applyNumberFormat="1" applyFont="1" applyBorder="1"/>
    <xf numFmtId="7" fontId="9" fillId="0" borderId="3" xfId="0" applyNumberFormat="1" applyFont="1" applyBorder="1"/>
    <xf numFmtId="14" fontId="0" fillId="0" borderId="0" xfId="0" applyNumberFormat="1" applyAlignment="1">
      <alignment horizontal="left"/>
    </xf>
    <xf numFmtId="0" fontId="1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L81"/>
  <sheetViews>
    <sheetView tabSelected="1" workbookViewId="0">
      <selection activeCell="D1" sqref="D1"/>
    </sheetView>
  </sheetViews>
  <sheetFormatPr defaultRowHeight="15" x14ac:dyDescent="0.25"/>
  <cols>
    <col min="4" max="4" width="46" customWidth="1"/>
    <col min="5" max="6" width="16.140625" customWidth="1"/>
    <col min="7" max="7" width="17.85546875" customWidth="1"/>
    <col min="8" max="8" width="21.85546875" customWidth="1"/>
  </cols>
  <sheetData>
    <row r="4" spans="4:12" ht="23.25" x14ac:dyDescent="0.35">
      <c r="D4" s="1" t="s">
        <v>111</v>
      </c>
    </row>
    <row r="5" spans="4:12" x14ac:dyDescent="0.25">
      <c r="H5" s="85">
        <v>42319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88</v>
      </c>
      <c r="F7" s="3" t="s">
        <v>112</v>
      </c>
      <c r="G7" s="63" t="s">
        <v>113</v>
      </c>
      <c r="H7" s="42" t="s">
        <v>1</v>
      </c>
    </row>
    <row r="8" spans="4:12" ht="15.75" thickTop="1" x14ac:dyDescent="0.25">
      <c r="D8" s="4"/>
      <c r="E8" s="5"/>
      <c r="F8" s="5"/>
      <c r="G8" s="64"/>
      <c r="H8" s="43"/>
    </row>
    <row r="9" spans="4:12" ht="15.75" x14ac:dyDescent="0.25">
      <c r="D9" s="6" t="s">
        <v>2</v>
      </c>
      <c r="E9" s="7">
        <v>402300</v>
      </c>
      <c r="F9" s="8">
        <v>38797</v>
      </c>
      <c r="G9" s="8">
        <v>178898</v>
      </c>
      <c r="H9" s="7">
        <v>217695</v>
      </c>
    </row>
    <row r="10" spans="4:12" ht="15.75" x14ac:dyDescent="0.25">
      <c r="D10" s="6" t="s">
        <v>3</v>
      </c>
      <c r="E10" s="7">
        <v>92400</v>
      </c>
      <c r="F10" s="8">
        <v>9654</v>
      </c>
      <c r="G10" s="8">
        <v>43105.72</v>
      </c>
      <c r="H10" s="7">
        <v>52759.72</v>
      </c>
    </row>
    <row r="11" spans="4:12" ht="15.75" x14ac:dyDescent="0.25">
      <c r="D11" s="6" t="s">
        <v>4</v>
      </c>
      <c r="E11" s="7">
        <v>3640</v>
      </c>
      <c r="F11" s="8">
        <v>560</v>
      </c>
      <c r="G11" s="8">
        <v>840</v>
      </c>
      <c r="H11" s="7">
        <v>1400</v>
      </c>
    </row>
    <row r="12" spans="4:12" ht="15.75" x14ac:dyDescent="0.25">
      <c r="D12" s="6" t="s">
        <v>5</v>
      </c>
      <c r="E12" s="7">
        <v>1560</v>
      </c>
      <c r="F12" s="8">
        <v>240</v>
      </c>
      <c r="G12" s="8">
        <v>360</v>
      </c>
      <c r="H12" s="7">
        <v>600</v>
      </c>
    </row>
    <row r="13" spans="4:12" ht="15.75" x14ac:dyDescent="0.25">
      <c r="D13" s="6" t="s">
        <v>6</v>
      </c>
      <c r="E13" s="7">
        <v>2500</v>
      </c>
      <c r="F13" s="8">
        <v>40</v>
      </c>
      <c r="G13" s="8">
        <v>140</v>
      </c>
      <c r="H13" s="7">
        <v>180</v>
      </c>
    </row>
    <row r="14" spans="4:12" s="74" customFormat="1" ht="15.75" x14ac:dyDescent="0.25">
      <c r="D14" s="73" t="s">
        <v>7</v>
      </c>
      <c r="E14" s="7">
        <v>165000</v>
      </c>
      <c r="F14" s="8">
        <v>11453.55</v>
      </c>
      <c r="G14" s="8">
        <v>3682.9</v>
      </c>
      <c r="H14" s="75">
        <v>15136.449999999999</v>
      </c>
    </row>
    <row r="15" spans="4:12" ht="15.75" x14ac:dyDescent="0.25">
      <c r="D15" s="6" t="s">
        <v>8</v>
      </c>
      <c r="E15" s="7">
        <v>0</v>
      </c>
      <c r="F15" s="76"/>
      <c r="G15" s="8"/>
      <c r="H15" s="7">
        <v>0</v>
      </c>
    </row>
    <row r="16" spans="4:12" ht="15.75" x14ac:dyDescent="0.25">
      <c r="D16" s="6" t="s">
        <v>9</v>
      </c>
      <c r="E16" s="7">
        <v>2500</v>
      </c>
      <c r="F16" s="8"/>
      <c r="G16" s="8"/>
      <c r="H16" s="7">
        <v>0</v>
      </c>
      <c r="L16" t="s">
        <v>115</v>
      </c>
    </row>
    <row r="17" spans="4:8" ht="15.75" x14ac:dyDescent="0.25">
      <c r="D17" s="6" t="s">
        <v>10</v>
      </c>
      <c r="E17" s="7">
        <v>0</v>
      </c>
      <c r="F17" s="8"/>
      <c r="G17" s="8"/>
      <c r="H17" s="7">
        <v>0</v>
      </c>
    </row>
    <row r="18" spans="4:8" ht="15.75" x14ac:dyDescent="0.25">
      <c r="D18" s="6" t="s">
        <v>11</v>
      </c>
      <c r="E18" s="7">
        <v>10000</v>
      </c>
      <c r="F18" s="8"/>
      <c r="G18" s="8"/>
      <c r="H18" s="7">
        <v>0</v>
      </c>
    </row>
    <row r="19" spans="4:8" ht="15.75" x14ac:dyDescent="0.25">
      <c r="D19" s="6" t="s">
        <v>12</v>
      </c>
      <c r="E19" s="7">
        <v>50000</v>
      </c>
      <c r="F19" s="8">
        <v>712</v>
      </c>
      <c r="G19" s="8"/>
      <c r="H19" s="7">
        <v>712</v>
      </c>
    </row>
    <row r="20" spans="4:8" ht="15.75" x14ac:dyDescent="0.25">
      <c r="D20" s="6" t="s">
        <v>13</v>
      </c>
      <c r="E20" s="7">
        <v>0</v>
      </c>
      <c r="F20" s="8"/>
      <c r="G20" s="8"/>
      <c r="H20" s="7">
        <v>0</v>
      </c>
    </row>
    <row r="21" spans="4:8" ht="15.75" x14ac:dyDescent="0.25">
      <c r="D21" s="6" t="s">
        <v>14</v>
      </c>
      <c r="E21" s="7">
        <v>45000</v>
      </c>
      <c r="F21" s="8">
        <v>7300</v>
      </c>
      <c r="G21" s="8"/>
      <c r="H21" s="7">
        <v>7300</v>
      </c>
    </row>
    <row r="22" spans="4:8" ht="15.75" x14ac:dyDescent="0.25">
      <c r="D22" s="6" t="s">
        <v>86</v>
      </c>
      <c r="E22" s="7">
        <v>3500</v>
      </c>
      <c r="F22" s="8">
        <v>240</v>
      </c>
      <c r="G22" s="8"/>
      <c r="H22" s="7">
        <v>240</v>
      </c>
    </row>
    <row r="23" spans="4:8" ht="15.75" x14ac:dyDescent="0.25">
      <c r="D23" s="6" t="s">
        <v>15</v>
      </c>
      <c r="E23" s="7">
        <v>25000</v>
      </c>
      <c r="F23" s="8"/>
      <c r="G23" s="8"/>
      <c r="H23" s="7">
        <v>0</v>
      </c>
    </row>
    <row r="24" spans="4:8" ht="15.75" x14ac:dyDescent="0.25">
      <c r="D24" s="6" t="s">
        <v>87</v>
      </c>
      <c r="E24" s="7"/>
      <c r="F24" s="8"/>
      <c r="G24" s="8"/>
      <c r="H24" s="6">
        <v>0</v>
      </c>
    </row>
    <row r="25" spans="4:8" ht="15.75" x14ac:dyDescent="0.25">
      <c r="D25" s="6" t="s">
        <v>16</v>
      </c>
      <c r="E25" s="7">
        <v>10</v>
      </c>
      <c r="F25" s="8">
        <v>5.71</v>
      </c>
      <c r="G25" s="8">
        <v>3.94</v>
      </c>
      <c r="H25" s="77">
        <v>9.65</v>
      </c>
    </row>
    <row r="26" spans="4:8" ht="16.5" thickBot="1" x14ac:dyDescent="0.3">
      <c r="D26" s="9" t="s">
        <v>17</v>
      </c>
      <c r="E26" s="10">
        <v>500</v>
      </c>
      <c r="F26" s="11">
        <v>7.79</v>
      </c>
      <c r="G26" s="11">
        <v>7.94</v>
      </c>
      <c r="H26" s="78">
        <v>15.73</v>
      </c>
    </row>
    <row r="27" spans="4:8" ht="16.5" thickBot="1" x14ac:dyDescent="0.3">
      <c r="D27" s="12"/>
      <c r="E27" s="13"/>
      <c r="F27" s="14"/>
      <c r="G27" s="14"/>
      <c r="H27" s="14"/>
    </row>
    <row r="28" spans="4:8" ht="21" thickTop="1" thickBot="1" x14ac:dyDescent="0.4">
      <c r="D28" s="15" t="s">
        <v>18</v>
      </c>
      <c r="E28" s="16">
        <f t="shared" ref="E28:G28" si="0">SUM(E9:E26)</f>
        <v>803910</v>
      </c>
      <c r="F28" s="16">
        <f t="shared" si="0"/>
        <v>69010.05</v>
      </c>
      <c r="G28" s="16">
        <f t="shared" si="0"/>
        <v>227038.5</v>
      </c>
      <c r="H28" s="16">
        <v>296048.55</v>
      </c>
    </row>
    <row r="29" spans="4:8" ht="17.25" thickTop="1" thickBot="1" x14ac:dyDescent="0.3">
      <c r="D29" s="17"/>
      <c r="E29" s="18"/>
      <c r="F29" s="18"/>
      <c r="G29" s="17"/>
      <c r="H29" s="17"/>
    </row>
    <row r="30" spans="4:8" ht="17.25" thickTop="1" thickBot="1" x14ac:dyDescent="0.3">
      <c r="D30" s="21" t="s">
        <v>19</v>
      </c>
      <c r="E30" s="13"/>
      <c r="F30" s="13"/>
      <c r="G30" s="12"/>
      <c r="H30" s="12"/>
    </row>
    <row r="31" spans="4:8" ht="16.5" thickTop="1" x14ac:dyDescent="0.25">
      <c r="D31" s="22"/>
      <c r="E31" s="13"/>
      <c r="F31" s="13"/>
      <c r="G31" s="12"/>
      <c r="H31" s="12"/>
    </row>
    <row r="32" spans="4:8" ht="15.75" x14ac:dyDescent="0.25">
      <c r="D32" s="6" t="s">
        <v>2</v>
      </c>
      <c r="E32" s="7">
        <v>402300</v>
      </c>
      <c r="F32" s="8"/>
      <c r="G32" s="8">
        <v>164166</v>
      </c>
      <c r="H32" s="7">
        <v>164166</v>
      </c>
    </row>
    <row r="33" spans="4:8" ht="15.75" x14ac:dyDescent="0.25">
      <c r="D33" s="6" t="s">
        <v>4</v>
      </c>
      <c r="E33" s="7">
        <v>3640</v>
      </c>
      <c r="F33" s="8"/>
      <c r="G33" s="8">
        <v>840</v>
      </c>
      <c r="H33" s="7">
        <v>840</v>
      </c>
    </row>
    <row r="34" spans="4:8" ht="15.75" x14ac:dyDescent="0.25">
      <c r="D34" s="6" t="s">
        <v>20</v>
      </c>
      <c r="E34" s="7">
        <v>2500</v>
      </c>
      <c r="F34" s="8"/>
      <c r="G34" s="8"/>
      <c r="H34" s="7">
        <v>0</v>
      </c>
    </row>
    <row r="35" spans="4:8" ht="15.75" x14ac:dyDescent="0.25">
      <c r="D35" s="6" t="s">
        <v>21</v>
      </c>
      <c r="E35" s="7">
        <v>25000</v>
      </c>
      <c r="F35" s="8">
        <v>2500</v>
      </c>
      <c r="G35" s="8"/>
      <c r="H35" s="7">
        <v>2500</v>
      </c>
    </row>
    <row r="36" spans="4:8" ht="15.75" x14ac:dyDescent="0.25">
      <c r="D36" s="6" t="s">
        <v>22</v>
      </c>
      <c r="E36" s="7">
        <v>20000</v>
      </c>
      <c r="F36" s="8"/>
      <c r="G36" s="8"/>
      <c r="H36" s="7">
        <v>0</v>
      </c>
    </row>
    <row r="37" spans="4:8" ht="15.75" x14ac:dyDescent="0.25">
      <c r="D37" s="6" t="s">
        <v>23</v>
      </c>
      <c r="E37" s="7">
        <v>12000</v>
      </c>
      <c r="F37" s="81"/>
      <c r="G37" s="8"/>
      <c r="H37" s="7">
        <v>0</v>
      </c>
    </row>
    <row r="38" spans="4:8" ht="15.75" x14ac:dyDescent="0.25">
      <c r="D38" s="6" t="s">
        <v>24</v>
      </c>
      <c r="E38" s="79">
        <v>1500</v>
      </c>
      <c r="F38" s="8"/>
      <c r="G38" s="82"/>
      <c r="H38" s="7">
        <v>0</v>
      </c>
    </row>
    <row r="39" spans="4:8" ht="15.75" x14ac:dyDescent="0.25">
      <c r="D39" s="6" t="s">
        <v>25</v>
      </c>
      <c r="E39" s="7">
        <v>3000</v>
      </c>
      <c r="F39" s="83"/>
      <c r="G39" s="8"/>
      <c r="H39" s="7">
        <v>0</v>
      </c>
    </row>
    <row r="40" spans="4:8" ht="15.75" x14ac:dyDescent="0.25">
      <c r="D40" s="6" t="s">
        <v>26</v>
      </c>
      <c r="E40" s="7">
        <v>15000</v>
      </c>
      <c r="F40" s="8"/>
      <c r="G40" s="8"/>
      <c r="H40" s="7">
        <v>0</v>
      </c>
    </row>
    <row r="41" spans="4:8" ht="15.75" x14ac:dyDescent="0.25">
      <c r="D41" s="6" t="s">
        <v>27</v>
      </c>
      <c r="E41" s="7">
        <v>5000</v>
      </c>
      <c r="F41" s="8"/>
      <c r="G41" s="8"/>
      <c r="H41" s="7">
        <v>0</v>
      </c>
    </row>
    <row r="42" spans="4:8" ht="15.75" x14ac:dyDescent="0.25">
      <c r="D42" s="6" t="s">
        <v>28</v>
      </c>
      <c r="E42" s="7">
        <v>10000</v>
      </c>
      <c r="F42" s="8"/>
      <c r="G42" s="8"/>
      <c r="H42" s="7">
        <v>0</v>
      </c>
    </row>
    <row r="43" spans="4:8" ht="15.75" x14ac:dyDescent="0.25">
      <c r="D43" s="6" t="s">
        <v>29</v>
      </c>
      <c r="E43" s="7">
        <v>50000</v>
      </c>
      <c r="F43" s="8">
        <v>33691</v>
      </c>
      <c r="G43" s="8"/>
      <c r="H43" s="7">
        <v>33691</v>
      </c>
    </row>
    <row r="44" spans="4:8" ht="15.75" x14ac:dyDescent="0.25">
      <c r="D44" s="6" t="s">
        <v>30</v>
      </c>
      <c r="E44" s="7">
        <v>0</v>
      </c>
      <c r="F44" s="8"/>
      <c r="G44" s="8"/>
      <c r="H44" s="7">
        <v>0</v>
      </c>
    </row>
    <row r="45" spans="4:8" ht="15.75" x14ac:dyDescent="0.25">
      <c r="D45" s="6" t="s">
        <v>31</v>
      </c>
      <c r="E45" s="7">
        <v>85500</v>
      </c>
      <c r="F45" s="8">
        <v>6489.11</v>
      </c>
      <c r="G45" s="84"/>
      <c r="H45" s="7">
        <v>6489.11</v>
      </c>
    </row>
    <row r="46" spans="4:8" ht="15.75" x14ac:dyDescent="0.25">
      <c r="D46" s="6" t="s">
        <v>32</v>
      </c>
      <c r="E46" s="7">
        <v>30600</v>
      </c>
      <c r="F46" s="8">
        <v>2550</v>
      </c>
      <c r="G46" s="8">
        <v>2475</v>
      </c>
      <c r="H46" s="7">
        <v>5025</v>
      </c>
    </row>
    <row r="47" spans="4:8" ht="15.75" x14ac:dyDescent="0.25">
      <c r="D47" s="6" t="s">
        <v>33</v>
      </c>
      <c r="E47" s="7">
        <v>2750</v>
      </c>
      <c r="F47" s="8">
        <v>195.08</v>
      </c>
      <c r="G47" s="8">
        <v>189.33</v>
      </c>
      <c r="H47" s="7">
        <v>384.41</v>
      </c>
    </row>
    <row r="48" spans="4:8" ht="15.75" x14ac:dyDescent="0.25">
      <c r="D48" s="6" t="s">
        <v>34</v>
      </c>
      <c r="E48" s="7">
        <v>18504</v>
      </c>
      <c r="F48" s="8"/>
      <c r="G48" s="8">
        <v>1417</v>
      </c>
      <c r="H48" s="7">
        <v>1417</v>
      </c>
    </row>
    <row r="49" spans="4:8" ht="15.75" x14ac:dyDescent="0.25">
      <c r="D49" s="6" t="s">
        <v>35</v>
      </c>
      <c r="E49" s="7">
        <v>3000</v>
      </c>
      <c r="F49" s="8"/>
      <c r="G49" s="8">
        <v>1043.4000000000001</v>
      </c>
      <c r="H49" s="7">
        <v>1043.4000000000001</v>
      </c>
    </row>
    <row r="50" spans="4:8" ht="15.75" x14ac:dyDescent="0.25">
      <c r="D50" s="6" t="s">
        <v>36</v>
      </c>
      <c r="E50" s="7">
        <v>10000</v>
      </c>
      <c r="F50" s="8">
        <v>4202.7</v>
      </c>
      <c r="G50" s="8">
        <v>667.6</v>
      </c>
      <c r="H50" s="7">
        <v>4870.3</v>
      </c>
    </row>
    <row r="51" spans="4:8" ht="15.75" x14ac:dyDescent="0.25">
      <c r="D51" s="6" t="s">
        <v>15</v>
      </c>
      <c r="E51" s="7">
        <v>40000</v>
      </c>
      <c r="F51" s="8"/>
      <c r="G51" s="8"/>
      <c r="H51" s="7">
        <v>0</v>
      </c>
    </row>
    <row r="52" spans="4:8" ht="15.75" x14ac:dyDescent="0.25">
      <c r="D52" s="6" t="s">
        <v>37</v>
      </c>
      <c r="E52" s="7">
        <v>14000</v>
      </c>
      <c r="F52" s="8">
        <v>3883.33</v>
      </c>
      <c r="G52" s="8">
        <v>10839.75</v>
      </c>
      <c r="H52" s="7">
        <v>14723.08</v>
      </c>
    </row>
    <row r="53" spans="4:8" ht="15.75" x14ac:dyDescent="0.25">
      <c r="D53" s="6" t="s">
        <v>38</v>
      </c>
      <c r="E53" s="7">
        <v>3000</v>
      </c>
      <c r="F53" s="8"/>
      <c r="G53" s="8">
        <v>450</v>
      </c>
      <c r="H53" s="7">
        <v>450</v>
      </c>
    </row>
    <row r="54" spans="4:8" ht="15.75" x14ac:dyDescent="0.25">
      <c r="D54" s="6" t="s">
        <v>39</v>
      </c>
      <c r="E54" s="7">
        <v>16000</v>
      </c>
      <c r="F54" s="8">
        <v>2383.92</v>
      </c>
      <c r="G54" s="8">
        <v>35.700000000000003</v>
      </c>
      <c r="H54" s="7">
        <v>2419.62</v>
      </c>
    </row>
    <row r="55" spans="4:8" ht="15.75" x14ac:dyDescent="0.25">
      <c r="D55" s="6" t="s">
        <v>40</v>
      </c>
      <c r="E55" s="7">
        <v>5000</v>
      </c>
      <c r="F55" s="8">
        <v>394.36</v>
      </c>
      <c r="G55" s="8"/>
      <c r="H55" s="7">
        <v>394.36</v>
      </c>
    </row>
    <row r="56" spans="4:8" ht="15.75" x14ac:dyDescent="0.25">
      <c r="D56" s="6" t="s">
        <v>41</v>
      </c>
      <c r="E56" s="7">
        <v>3000</v>
      </c>
      <c r="F56" s="8"/>
      <c r="G56" s="8">
        <v>6028.21</v>
      </c>
      <c r="H56" s="7">
        <v>6028.21</v>
      </c>
    </row>
    <row r="57" spans="4:8" ht="15.75" x14ac:dyDescent="0.25">
      <c r="D57" s="6" t="s">
        <v>42</v>
      </c>
      <c r="E57" s="7">
        <v>1000</v>
      </c>
      <c r="F57" s="8">
        <v>2000</v>
      </c>
      <c r="G57" s="8"/>
      <c r="H57" s="7">
        <v>2000</v>
      </c>
    </row>
    <row r="58" spans="4:8" ht="15.75" x14ac:dyDescent="0.25">
      <c r="D58" s="6" t="s">
        <v>43</v>
      </c>
      <c r="E58" s="7">
        <v>4000</v>
      </c>
      <c r="F58" s="8">
        <v>2633.07</v>
      </c>
      <c r="G58" s="84">
        <v>60</v>
      </c>
      <c r="H58" s="7">
        <v>2693.07</v>
      </c>
    </row>
    <row r="59" spans="4:8" ht="15.75" x14ac:dyDescent="0.25">
      <c r="D59" s="6" t="s">
        <v>44</v>
      </c>
      <c r="E59" s="7">
        <v>6000</v>
      </c>
      <c r="F59" s="8">
        <v>68</v>
      </c>
      <c r="G59" s="8">
        <v>61</v>
      </c>
      <c r="H59" s="7">
        <v>129</v>
      </c>
    </row>
    <row r="60" spans="4:8" ht="15.75" x14ac:dyDescent="0.25">
      <c r="D60" s="6" t="s">
        <v>45</v>
      </c>
      <c r="E60" s="7">
        <v>1000</v>
      </c>
      <c r="F60" s="8"/>
      <c r="G60" s="8"/>
      <c r="H60" s="7">
        <v>0</v>
      </c>
    </row>
    <row r="61" spans="4:8" ht="15.75" x14ac:dyDescent="0.25">
      <c r="D61" s="23" t="s">
        <v>46</v>
      </c>
      <c r="E61" s="7">
        <v>10000</v>
      </c>
      <c r="F61" s="8">
        <v>5742</v>
      </c>
      <c r="G61" s="8"/>
      <c r="H61" s="7">
        <v>5742</v>
      </c>
    </row>
    <row r="62" spans="4:8" ht="15.75" x14ac:dyDescent="0.25">
      <c r="D62" s="23" t="s">
        <v>47</v>
      </c>
      <c r="E62" s="7">
        <v>2000</v>
      </c>
      <c r="F62" s="8"/>
      <c r="G62" s="8"/>
      <c r="H62" s="7"/>
    </row>
    <row r="63" spans="4:8" ht="15.75" x14ac:dyDescent="0.25">
      <c r="D63" s="6" t="s">
        <v>48</v>
      </c>
      <c r="E63" s="7">
        <v>3000</v>
      </c>
      <c r="F63" s="8"/>
      <c r="G63" s="8"/>
      <c r="H63" s="7">
        <v>0</v>
      </c>
    </row>
    <row r="64" spans="4:8" ht="15.75" x14ac:dyDescent="0.25">
      <c r="D64" s="6" t="s">
        <v>49</v>
      </c>
      <c r="E64" s="7">
        <v>30000</v>
      </c>
      <c r="F64" s="8"/>
      <c r="G64" s="8"/>
      <c r="H64" s="7">
        <v>0</v>
      </c>
    </row>
    <row r="65" spans="4:8" ht="16.5" thickBot="1" x14ac:dyDescent="0.3">
      <c r="D65" s="80" t="s">
        <v>114</v>
      </c>
      <c r="E65" s="10">
        <v>50000</v>
      </c>
      <c r="F65" s="11"/>
      <c r="G65" s="11"/>
      <c r="H65" s="11"/>
    </row>
    <row r="66" spans="4:8" ht="15.75" x14ac:dyDescent="0.25">
      <c r="D66" s="12"/>
      <c r="E66" s="13"/>
      <c r="F66" s="14"/>
      <c r="G66" s="14"/>
      <c r="H66" s="14"/>
    </row>
    <row r="67" spans="4:8" ht="18.75" x14ac:dyDescent="0.3">
      <c r="D67" s="24" t="s">
        <v>50</v>
      </c>
      <c r="E67" s="25">
        <f>SUM(E32:E65)</f>
        <v>888294</v>
      </c>
      <c r="F67" s="26">
        <f t="shared" ref="F67:G67" si="1">SUM(F32:F64)</f>
        <v>66732.570000000007</v>
      </c>
      <c r="G67" s="26">
        <f t="shared" si="1"/>
        <v>188272.99</v>
      </c>
      <c r="H67" s="26">
        <v>255005.56</v>
      </c>
    </row>
    <row r="68" spans="4:8" ht="16.5" thickBot="1" x14ac:dyDescent="0.3">
      <c r="D68" s="17"/>
      <c r="F68" s="65"/>
      <c r="G68" s="65"/>
      <c r="H68" s="44"/>
    </row>
    <row r="69" spans="4:8" ht="20.25" thickTop="1" thickBot="1" x14ac:dyDescent="0.35">
      <c r="D69" s="27" t="s">
        <v>51</v>
      </c>
      <c r="E69" s="28">
        <f t="shared" ref="E69:G69" si="2">E28-E67</f>
        <v>-84384</v>
      </c>
      <c r="F69" s="61">
        <f t="shared" si="2"/>
        <v>2277.4799999999959</v>
      </c>
      <c r="G69" s="61">
        <f t="shared" si="2"/>
        <v>38765.510000000009</v>
      </c>
      <c r="H69" s="61">
        <v>41042.989999999991</v>
      </c>
    </row>
    <row r="70" spans="4:8" ht="16.5" thickTop="1" x14ac:dyDescent="0.25">
      <c r="D70" s="17"/>
      <c r="E70" s="18"/>
      <c r="F70" s="18"/>
      <c r="G70" s="19"/>
      <c r="H70" s="19"/>
    </row>
    <row r="71" spans="4:8" ht="15.75" x14ac:dyDescent="0.25">
      <c r="D71" s="29" t="s">
        <v>52</v>
      </c>
      <c r="E71" s="20"/>
      <c r="F71" s="20"/>
      <c r="G71" s="30"/>
      <c r="H71" s="30"/>
    </row>
    <row r="72" spans="4:8" ht="18.75" x14ac:dyDescent="0.3">
      <c r="D72" s="31" t="s">
        <v>53</v>
      </c>
      <c r="E72" s="32"/>
      <c r="F72" s="32"/>
      <c r="G72" s="30"/>
      <c r="H72" s="30">
        <v>225036.11000000025</v>
      </c>
    </row>
    <row r="73" spans="4:8" ht="18.75" x14ac:dyDescent="0.3">
      <c r="D73" s="31" t="s">
        <v>51</v>
      </c>
      <c r="E73" s="32"/>
      <c r="F73" s="32"/>
      <c r="G73" s="20"/>
      <c r="H73" s="20">
        <v>41042.989999999991</v>
      </c>
    </row>
    <row r="74" spans="4:8" ht="18.75" x14ac:dyDescent="0.3">
      <c r="D74" s="33" t="s">
        <v>54</v>
      </c>
      <c r="E74" s="32"/>
      <c r="F74" s="32"/>
      <c r="G74" s="30"/>
      <c r="H74" s="30">
        <v>-15.73</v>
      </c>
    </row>
    <row r="75" spans="4:8" ht="18.75" x14ac:dyDescent="0.3">
      <c r="D75" s="34" t="s">
        <v>55</v>
      </c>
      <c r="E75" s="32"/>
      <c r="F75" s="32"/>
      <c r="G75" s="30"/>
      <c r="H75" s="30">
        <v>0</v>
      </c>
    </row>
    <row r="76" spans="4:8" ht="18.75" x14ac:dyDescent="0.3">
      <c r="D76" s="31" t="s">
        <v>56</v>
      </c>
      <c r="E76" s="35"/>
      <c r="F76" s="35"/>
      <c r="G76" s="20"/>
      <c r="H76" s="20">
        <v>266063.37000000023</v>
      </c>
    </row>
    <row r="77" spans="4:8" ht="15.75" x14ac:dyDescent="0.25">
      <c r="D77" s="36"/>
      <c r="E77" s="37"/>
      <c r="F77" s="37"/>
      <c r="G77" s="32"/>
      <c r="H77" s="32"/>
    </row>
    <row r="78" spans="4:8" ht="15.75" x14ac:dyDescent="0.25">
      <c r="D78" s="30" t="s">
        <v>57</v>
      </c>
      <c r="E78" s="38"/>
      <c r="F78" s="38"/>
      <c r="G78" s="39"/>
      <c r="H78" s="39">
        <v>380342.38</v>
      </c>
    </row>
    <row r="79" spans="4:8" ht="15.75" x14ac:dyDescent="0.25">
      <c r="D79" s="17"/>
      <c r="E79" s="40"/>
      <c r="F79" s="40"/>
      <c r="G79" s="19"/>
      <c r="H79" s="19"/>
    </row>
    <row r="80" spans="4:8" ht="15.75" x14ac:dyDescent="0.25">
      <c r="D80" s="41" t="s">
        <v>58</v>
      </c>
      <c r="E80" s="38"/>
      <c r="F80" s="38"/>
      <c r="G80" s="39"/>
      <c r="H80" s="39">
        <v>646405.75000000023</v>
      </c>
    </row>
    <row r="81" spans="8:8" ht="15.75" x14ac:dyDescent="0.25">
      <c r="H81" s="20"/>
    </row>
  </sheetData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F25"/>
  <sheetViews>
    <sheetView workbookViewId="0">
      <selection activeCell="I22" sqref="I22"/>
    </sheetView>
  </sheetViews>
  <sheetFormatPr defaultRowHeight="15" x14ac:dyDescent="0.25"/>
  <cols>
    <col min="3" max="3" width="23.42578125" customWidth="1"/>
    <col min="4" max="4" width="25.42578125" customWidth="1"/>
    <col min="5" max="5" width="25" customWidth="1"/>
    <col min="6" max="6" width="24.7109375" customWidth="1"/>
  </cols>
  <sheetData>
    <row r="2" spans="3:6" ht="28.5" x14ac:dyDescent="0.45">
      <c r="C2" s="86" t="s">
        <v>60</v>
      </c>
      <c r="D2" s="86"/>
      <c r="E2" s="86"/>
      <c r="F2" s="86"/>
    </row>
    <row r="3" spans="3:6" ht="15.75" thickBot="1" x14ac:dyDescent="0.3"/>
    <row r="4" spans="3:6" ht="20.25" thickTop="1" thickBot="1" x14ac:dyDescent="0.3">
      <c r="C4" s="50" t="s">
        <v>59</v>
      </c>
      <c r="D4" s="50" t="s">
        <v>61</v>
      </c>
      <c r="E4" s="49" t="s">
        <v>62</v>
      </c>
      <c r="F4" s="58" t="s">
        <v>63</v>
      </c>
    </row>
    <row r="5" spans="3:6" ht="16.5" thickTop="1" thickBot="1" x14ac:dyDescent="0.3">
      <c r="C5" s="51"/>
      <c r="D5" s="52"/>
    </row>
    <row r="6" spans="3:6" ht="33" thickTop="1" thickBot="1" x14ac:dyDescent="0.3">
      <c r="C6" s="53" t="s">
        <v>64</v>
      </c>
      <c r="D6" s="54" t="s">
        <v>68</v>
      </c>
      <c r="E6" s="54" t="s">
        <v>68</v>
      </c>
      <c r="F6" s="54" t="s">
        <v>82</v>
      </c>
    </row>
    <row r="7" spans="3:6" ht="17.25" thickTop="1" thickBot="1" x14ac:dyDescent="0.3">
      <c r="C7" s="45"/>
      <c r="D7" s="45"/>
      <c r="E7" s="17"/>
      <c r="F7" s="17"/>
    </row>
    <row r="8" spans="3:6" ht="33" thickTop="1" thickBot="1" x14ac:dyDescent="0.3">
      <c r="C8" s="55" t="s">
        <v>65</v>
      </c>
      <c r="D8" s="59" t="s">
        <v>75</v>
      </c>
      <c r="E8" s="17"/>
      <c r="F8" s="17"/>
    </row>
    <row r="9" spans="3:6" ht="17.25" thickTop="1" thickBot="1" x14ac:dyDescent="0.3">
      <c r="C9" s="45"/>
      <c r="D9" s="45"/>
      <c r="E9" s="17"/>
      <c r="F9" s="17"/>
    </row>
    <row r="10" spans="3:6" ht="17.25" thickTop="1" thickBot="1" x14ac:dyDescent="0.3">
      <c r="C10" s="56" t="s">
        <v>66</v>
      </c>
      <c r="D10" s="56" t="s">
        <v>69</v>
      </c>
      <c r="E10" s="56" t="s">
        <v>77</v>
      </c>
      <c r="F10" s="56" t="s">
        <v>77</v>
      </c>
    </row>
    <row r="11" spans="3:6" ht="17.25" thickTop="1" thickBot="1" x14ac:dyDescent="0.3">
      <c r="C11" s="45"/>
      <c r="D11" s="45"/>
      <c r="E11" s="17"/>
      <c r="F11" s="17"/>
    </row>
    <row r="12" spans="3:6" ht="33" thickTop="1" thickBot="1" x14ac:dyDescent="0.3">
      <c r="C12" s="60" t="s">
        <v>67</v>
      </c>
      <c r="D12" s="55" t="s">
        <v>70</v>
      </c>
      <c r="E12" s="55" t="s">
        <v>78</v>
      </c>
      <c r="F12" s="55" t="s">
        <v>85</v>
      </c>
    </row>
    <row r="13" spans="3:6" ht="17.25" thickTop="1" thickBot="1" x14ac:dyDescent="0.3">
      <c r="C13" s="46"/>
      <c r="D13" s="45"/>
      <c r="E13" s="17"/>
      <c r="F13" s="17"/>
    </row>
    <row r="14" spans="3:6" ht="17.25" thickTop="1" thickBot="1" x14ac:dyDescent="0.3">
      <c r="C14" s="46"/>
      <c r="D14" s="57" t="s">
        <v>71</v>
      </c>
      <c r="E14" s="57" t="s">
        <v>71</v>
      </c>
      <c r="F14" s="57" t="s">
        <v>71</v>
      </c>
    </row>
    <row r="15" spans="3:6" ht="17.25" thickTop="1" thickBot="1" x14ac:dyDescent="0.3">
      <c r="C15" s="46"/>
      <c r="D15" s="45"/>
      <c r="E15" s="45"/>
      <c r="F15" s="45"/>
    </row>
    <row r="16" spans="3:6" ht="17.25" thickTop="1" thickBot="1" x14ac:dyDescent="0.3">
      <c r="C16" s="46"/>
      <c r="D16" s="53" t="s">
        <v>72</v>
      </c>
      <c r="E16" s="53" t="s">
        <v>79</v>
      </c>
      <c r="F16" s="53" t="s">
        <v>83</v>
      </c>
    </row>
    <row r="17" spans="3:6" ht="17.25" thickTop="1" thickBot="1" x14ac:dyDescent="0.3">
      <c r="C17" s="46"/>
      <c r="D17" s="45"/>
      <c r="E17" s="45"/>
      <c r="F17" s="45"/>
    </row>
    <row r="18" spans="3:6" ht="17.25" thickTop="1" thickBot="1" x14ac:dyDescent="0.3">
      <c r="C18" s="46"/>
      <c r="D18" s="56" t="s">
        <v>73</v>
      </c>
      <c r="E18" s="56" t="s">
        <v>73</v>
      </c>
      <c r="F18" s="56" t="s">
        <v>84</v>
      </c>
    </row>
    <row r="19" spans="3:6" ht="17.25" thickTop="1" thickBot="1" x14ac:dyDescent="0.3">
      <c r="C19" s="46"/>
      <c r="D19" s="45"/>
      <c r="E19" s="45"/>
      <c r="F19" s="45"/>
    </row>
    <row r="20" spans="3:6" ht="33" thickTop="1" thickBot="1" x14ac:dyDescent="0.3">
      <c r="C20" s="46"/>
      <c r="D20" s="55" t="s">
        <v>74</v>
      </c>
      <c r="E20" s="55" t="s">
        <v>80</v>
      </c>
      <c r="F20" s="47"/>
    </row>
    <row r="21" spans="3:6" ht="17.25" thickTop="1" thickBot="1" x14ac:dyDescent="0.3">
      <c r="C21" s="46"/>
      <c r="D21" s="48"/>
      <c r="E21" s="48"/>
      <c r="F21" s="48"/>
    </row>
    <row r="22" spans="3:6" ht="33" thickTop="1" thickBot="1" x14ac:dyDescent="0.3">
      <c r="C22" s="46"/>
      <c r="D22" s="60" t="s">
        <v>76</v>
      </c>
      <c r="E22" s="60" t="s">
        <v>76</v>
      </c>
      <c r="F22" s="47"/>
    </row>
    <row r="23" spans="3:6" ht="17.25" thickTop="1" thickBot="1" x14ac:dyDescent="0.3">
      <c r="C23" s="17"/>
      <c r="D23" s="17"/>
      <c r="E23" s="17"/>
      <c r="F23" s="17"/>
    </row>
    <row r="24" spans="3:6" ht="33" thickTop="1" thickBot="1" x14ac:dyDescent="0.3">
      <c r="C24" s="12"/>
      <c r="D24" s="17"/>
      <c r="E24" s="55" t="s">
        <v>81</v>
      </c>
      <c r="F24" s="47"/>
    </row>
    <row r="25" spans="3:6" ht="15.75" thickTop="1" x14ac:dyDescent="0.25"/>
  </sheetData>
  <mergeCells count="1">
    <mergeCell ref="C2:F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19"/>
  <sheetViews>
    <sheetView workbookViewId="0">
      <selection activeCell="B11" sqref="B11"/>
    </sheetView>
  </sheetViews>
  <sheetFormatPr defaultRowHeight="15" x14ac:dyDescent="0.25"/>
  <cols>
    <col min="5" max="5" width="23.140625" customWidth="1"/>
    <col min="6" max="6" width="10.7109375" customWidth="1"/>
    <col min="7" max="7" width="10.5703125" customWidth="1"/>
    <col min="8" max="8" width="9.85546875" customWidth="1"/>
    <col min="9" max="9" width="4" customWidth="1"/>
    <col min="10" max="10" width="12" customWidth="1"/>
    <col min="11" max="11" width="12.42578125" customWidth="1"/>
    <col min="12" max="12" width="10.7109375" customWidth="1"/>
    <col min="13" max="13" width="5.5703125" customWidth="1"/>
    <col min="14" max="14" width="13" customWidth="1"/>
    <col min="15" max="15" width="18.85546875" customWidth="1"/>
  </cols>
  <sheetData>
    <row r="4" spans="5:15" ht="26.25" x14ac:dyDescent="0.4">
      <c r="H4" s="67" t="s">
        <v>89</v>
      </c>
    </row>
    <row r="5" spans="5:15" ht="15.75" x14ac:dyDescent="0.25">
      <c r="E5" s="66" t="s">
        <v>99</v>
      </c>
    </row>
    <row r="7" spans="5:15" ht="18.75" x14ac:dyDescent="0.25">
      <c r="E7" s="69" t="s">
        <v>90</v>
      </c>
      <c r="F7" s="69" t="s">
        <v>91</v>
      </c>
      <c r="G7" s="69" t="s">
        <v>92</v>
      </c>
      <c r="H7" s="69" t="s">
        <v>93</v>
      </c>
      <c r="I7" s="68"/>
      <c r="J7" s="69" t="s">
        <v>94</v>
      </c>
      <c r="K7" s="69" t="s">
        <v>95</v>
      </c>
      <c r="L7" s="69" t="s">
        <v>96</v>
      </c>
      <c r="M7" s="68"/>
      <c r="N7" s="69" t="s">
        <v>97</v>
      </c>
      <c r="O7" s="69" t="s">
        <v>98</v>
      </c>
    </row>
    <row r="9" spans="5:15" ht="15.75" x14ac:dyDescent="0.25">
      <c r="E9" s="70" t="s">
        <v>100</v>
      </c>
      <c r="F9" s="62">
        <v>20</v>
      </c>
      <c r="G9" s="62">
        <v>29</v>
      </c>
      <c r="H9" s="62">
        <v>150</v>
      </c>
      <c r="J9" s="71">
        <v>145</v>
      </c>
      <c r="K9" s="71">
        <v>1400</v>
      </c>
      <c r="L9" s="71">
        <f>K9+J9</f>
        <v>1545</v>
      </c>
      <c r="N9" s="71">
        <v>1545</v>
      </c>
      <c r="O9" s="72">
        <f>L9-N9</f>
        <v>0</v>
      </c>
    </row>
    <row r="10" spans="5:15" ht="15.75" x14ac:dyDescent="0.25">
      <c r="E10" s="70" t="s">
        <v>101</v>
      </c>
      <c r="F10" s="62">
        <v>52</v>
      </c>
      <c r="G10" s="62">
        <v>95</v>
      </c>
      <c r="H10" s="62">
        <v>329</v>
      </c>
      <c r="J10" s="71">
        <v>475</v>
      </c>
      <c r="K10" s="71">
        <v>3136</v>
      </c>
      <c r="L10" s="71">
        <f t="shared" ref="L10:L19" si="0">K10+J10</f>
        <v>3611</v>
      </c>
      <c r="N10" s="71">
        <v>3619</v>
      </c>
      <c r="O10" s="72">
        <f t="shared" ref="O10:O19" si="1">L10-N10</f>
        <v>-8</v>
      </c>
    </row>
    <row r="11" spans="5:15" ht="15.75" x14ac:dyDescent="0.25">
      <c r="E11" s="70" t="s">
        <v>102</v>
      </c>
      <c r="F11" s="62">
        <v>48</v>
      </c>
      <c r="G11" s="62">
        <v>128</v>
      </c>
      <c r="H11" s="62">
        <v>459</v>
      </c>
      <c r="J11" s="71">
        <v>640</v>
      </c>
      <c r="K11" s="71">
        <v>4152</v>
      </c>
      <c r="L11" s="71">
        <f t="shared" si="0"/>
        <v>4792</v>
      </c>
      <c r="N11" s="71">
        <v>4080</v>
      </c>
      <c r="O11" s="72">
        <f t="shared" si="1"/>
        <v>712</v>
      </c>
    </row>
    <row r="12" spans="5:15" ht="15.75" x14ac:dyDescent="0.25">
      <c r="E12" s="70" t="s">
        <v>103</v>
      </c>
      <c r="F12" s="62">
        <v>56</v>
      </c>
      <c r="G12" s="62">
        <v>161</v>
      </c>
      <c r="H12" s="62">
        <v>497</v>
      </c>
      <c r="J12" s="71">
        <v>805</v>
      </c>
      <c r="K12" s="71">
        <v>4528</v>
      </c>
      <c r="L12" s="71">
        <f t="shared" si="0"/>
        <v>5333</v>
      </c>
      <c r="N12" s="71"/>
      <c r="O12" s="72">
        <f t="shared" si="1"/>
        <v>5333</v>
      </c>
    </row>
    <row r="13" spans="5:15" ht="15.75" x14ac:dyDescent="0.25">
      <c r="E13" s="70" t="s">
        <v>104</v>
      </c>
      <c r="F13" s="62">
        <v>0</v>
      </c>
      <c r="G13" s="62">
        <v>1</v>
      </c>
      <c r="H13" s="62">
        <v>6</v>
      </c>
      <c r="J13" s="71">
        <v>5</v>
      </c>
      <c r="K13" s="71">
        <v>48</v>
      </c>
      <c r="L13" s="71">
        <f t="shared" si="0"/>
        <v>53</v>
      </c>
      <c r="N13" s="71">
        <v>53</v>
      </c>
      <c r="O13" s="72">
        <f t="shared" si="1"/>
        <v>0</v>
      </c>
    </row>
    <row r="14" spans="5:15" ht="15.75" x14ac:dyDescent="0.25">
      <c r="E14" s="70" t="s">
        <v>105</v>
      </c>
      <c r="F14" s="62">
        <v>60</v>
      </c>
      <c r="G14" s="62">
        <v>182</v>
      </c>
      <c r="H14" s="62">
        <v>600</v>
      </c>
      <c r="J14" s="71">
        <v>910</v>
      </c>
      <c r="K14" s="71">
        <v>5384</v>
      </c>
      <c r="L14" s="71">
        <f t="shared" si="0"/>
        <v>6294</v>
      </c>
      <c r="N14" s="71">
        <v>6294</v>
      </c>
      <c r="O14" s="72">
        <f t="shared" si="1"/>
        <v>0</v>
      </c>
    </row>
    <row r="15" spans="5:15" ht="15.75" x14ac:dyDescent="0.25">
      <c r="E15" s="70" t="s">
        <v>106</v>
      </c>
      <c r="F15" s="62">
        <v>52</v>
      </c>
      <c r="G15" s="62">
        <v>90</v>
      </c>
      <c r="H15" s="62">
        <v>471</v>
      </c>
      <c r="J15" s="71">
        <v>450</v>
      </c>
      <c r="K15" s="71">
        <v>4256</v>
      </c>
      <c r="L15" s="71">
        <f t="shared" si="0"/>
        <v>4706</v>
      </c>
      <c r="N15" s="71">
        <v>4709</v>
      </c>
      <c r="O15" s="72">
        <f t="shared" si="1"/>
        <v>-3</v>
      </c>
    </row>
    <row r="16" spans="5:15" ht="15.75" x14ac:dyDescent="0.25">
      <c r="E16" s="70" t="s">
        <v>107</v>
      </c>
      <c r="F16" s="62">
        <v>52</v>
      </c>
      <c r="G16" s="62">
        <v>170</v>
      </c>
      <c r="H16" s="62">
        <v>548</v>
      </c>
      <c r="J16" s="71">
        <v>850</v>
      </c>
      <c r="K16" s="71">
        <v>4904</v>
      </c>
      <c r="L16" s="71">
        <f t="shared" si="0"/>
        <v>5754</v>
      </c>
      <c r="N16" s="71">
        <v>5754</v>
      </c>
      <c r="O16" s="72">
        <f t="shared" si="1"/>
        <v>0</v>
      </c>
    </row>
    <row r="17" spans="5:15" ht="15.75" x14ac:dyDescent="0.25">
      <c r="E17" s="70" t="s">
        <v>108</v>
      </c>
      <c r="F17" s="62">
        <v>48</v>
      </c>
      <c r="G17" s="62">
        <v>66</v>
      </c>
      <c r="H17" s="62">
        <v>253</v>
      </c>
      <c r="J17" s="71">
        <v>330</v>
      </c>
      <c r="K17" s="71">
        <v>2496</v>
      </c>
      <c r="L17" s="71">
        <f t="shared" si="0"/>
        <v>2826</v>
      </c>
      <c r="N17" s="71"/>
      <c r="O17" s="72">
        <f t="shared" si="1"/>
        <v>2826</v>
      </c>
    </row>
    <row r="18" spans="5:15" ht="15.75" x14ac:dyDescent="0.25">
      <c r="E18" s="70" t="s">
        <v>109</v>
      </c>
      <c r="F18" s="62">
        <v>60</v>
      </c>
      <c r="G18" s="62">
        <v>245</v>
      </c>
      <c r="H18" s="62">
        <v>813</v>
      </c>
      <c r="J18" s="71">
        <v>1225</v>
      </c>
      <c r="K18" s="71">
        <v>7088</v>
      </c>
      <c r="L18" s="71">
        <f t="shared" si="0"/>
        <v>8313</v>
      </c>
      <c r="N18" s="71">
        <v>8273</v>
      </c>
      <c r="O18" s="72">
        <f t="shared" si="1"/>
        <v>40</v>
      </c>
    </row>
    <row r="19" spans="5:15" ht="15.75" x14ac:dyDescent="0.25">
      <c r="E19" s="70" t="s">
        <v>110</v>
      </c>
      <c r="F19" s="62">
        <v>64</v>
      </c>
      <c r="G19" s="62">
        <v>125</v>
      </c>
      <c r="H19" s="62">
        <v>645</v>
      </c>
      <c r="J19" s="71">
        <v>625</v>
      </c>
      <c r="K19" s="71">
        <v>5784</v>
      </c>
      <c r="L19" s="71">
        <f t="shared" si="0"/>
        <v>6409</v>
      </c>
      <c r="N19" s="71">
        <v>6409</v>
      </c>
      <c r="O19" s="7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Sr Champs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2015-06-07T22:30:35Z</cp:lastPrinted>
  <dcterms:created xsi:type="dcterms:W3CDTF">2015-02-06T19:54:14Z</dcterms:created>
  <dcterms:modified xsi:type="dcterms:W3CDTF">2015-11-22T18:28:43Z</dcterms:modified>
</cp:coreProperties>
</file>