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0" windowWidth="20730" windowHeight="117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70" i="1" l="1"/>
  <c r="G68" i="1"/>
  <c r="G28" i="1"/>
  <c r="F56" i="1" l="1"/>
  <c r="F68" i="1" l="1"/>
  <c r="F28" i="1"/>
  <c r="F70" i="1" l="1"/>
  <c r="H68" i="1" l="1"/>
  <c r="H28" i="1" l="1"/>
  <c r="H70" i="1" l="1"/>
  <c r="E68" i="1"/>
  <c r="E28" i="1"/>
  <c r="E70" i="1" l="1"/>
</calcChain>
</file>

<file path=xl/sharedStrings.xml><?xml version="1.0" encoding="utf-8"?>
<sst xmlns="http://schemas.openxmlformats.org/spreadsheetml/2006/main" count="73" uniqueCount="69">
  <si>
    <t>*** Revenue ***</t>
  </si>
  <si>
    <t>Year to Date</t>
  </si>
  <si>
    <t>USAS Registration</t>
  </si>
  <si>
    <t>VS Registration</t>
  </si>
  <si>
    <t>USAS Club Dues</t>
  </si>
  <si>
    <t>VS Club Dues</t>
  </si>
  <si>
    <t>Meet Sanctions</t>
  </si>
  <si>
    <t>Meet Rebates</t>
  </si>
  <si>
    <t>Meet Swimmer Fees</t>
  </si>
  <si>
    <t>Sales &amp; Misc.</t>
  </si>
  <si>
    <t>Championship Meet Revenue</t>
  </si>
  <si>
    <t>Sectional Meet Revenue</t>
  </si>
  <si>
    <t>Zone Meet Revenue</t>
  </si>
  <si>
    <t xml:space="preserve">SC Zones Revenue </t>
  </si>
  <si>
    <t>LC Zones Revenue</t>
  </si>
  <si>
    <t>Awards Banquet</t>
  </si>
  <si>
    <t>Interest - Checking</t>
  </si>
  <si>
    <t>Interest - Reserves</t>
  </si>
  <si>
    <t>Total Revenue</t>
  </si>
  <si>
    <t>*** Expenses ***</t>
  </si>
  <si>
    <t>Travel - US Open</t>
  </si>
  <si>
    <t>Travel - LC Nationals</t>
  </si>
  <si>
    <t>Travel - SC Nationals</t>
  </si>
  <si>
    <t>Travel - National Team Trials</t>
  </si>
  <si>
    <t>Travel - National Youth Team</t>
  </si>
  <si>
    <t>Travel - Discretionary</t>
  </si>
  <si>
    <t>Senior Championships Support</t>
  </si>
  <si>
    <t>Championship Meet Expenses</t>
  </si>
  <si>
    <t>Sectional Meet Expenses</t>
  </si>
  <si>
    <t>Zone Meet Expenses</t>
  </si>
  <si>
    <t>SC Zones Expenses</t>
  </si>
  <si>
    <t>LC Zones Expenses</t>
  </si>
  <si>
    <t>Administrator</t>
  </si>
  <si>
    <t>Payroll Taxes</t>
  </si>
  <si>
    <t>Webmaster</t>
  </si>
  <si>
    <t>Website Expenses</t>
  </si>
  <si>
    <t>Administration Expenses</t>
  </si>
  <si>
    <t>National Convention</t>
  </si>
  <si>
    <t xml:space="preserve">Equipment </t>
  </si>
  <si>
    <t>Officials Training &amp; Travel</t>
  </si>
  <si>
    <t>Supplies &amp; Misc.</t>
  </si>
  <si>
    <t>USAS Workshops</t>
  </si>
  <si>
    <t>VS Workshops</t>
  </si>
  <si>
    <t>VS Camps &amp; Clinics</t>
  </si>
  <si>
    <t>Diversity &amp; Outreach Programs</t>
  </si>
  <si>
    <t>Safe Sport Programs</t>
  </si>
  <si>
    <t>Make A Splash Programs</t>
  </si>
  <si>
    <t>Coach Mentoring Program</t>
  </si>
  <si>
    <t>Zone Meeting</t>
  </si>
  <si>
    <t>Championship Meet Awards</t>
  </si>
  <si>
    <t>Total Expenses</t>
  </si>
  <si>
    <t>Net Income (Loss)</t>
  </si>
  <si>
    <t>Checking:</t>
  </si>
  <si>
    <t>Beginning Funds</t>
  </si>
  <si>
    <t>Interest Transferred from (to) Reserves</t>
  </si>
  <si>
    <t>Other Transfers from (to) Reserves</t>
  </si>
  <si>
    <t>Ending Funds</t>
  </si>
  <si>
    <t>VS Reserves</t>
  </si>
  <si>
    <t>Total Funds</t>
  </si>
  <si>
    <t>Clinics and Swimposium Revenue</t>
  </si>
  <si>
    <t>Zone Meeting Revenue</t>
  </si>
  <si>
    <t>Budget</t>
  </si>
  <si>
    <t>Grants/Development/Clubs</t>
  </si>
  <si>
    <t xml:space="preserve"> </t>
  </si>
  <si>
    <t>Va Swimming Financial Summary</t>
  </si>
  <si>
    <t>National Travel - Coaches</t>
  </si>
  <si>
    <t>July</t>
  </si>
  <si>
    <t xml:space="preserve">August </t>
  </si>
  <si>
    <t>Year 16 /17  End August and Year End  Financials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</si>
</sst>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2"/>
      <color rgb="FF00B050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3.5"/>
      <name val="MS Sans Serif"/>
      <family val="2"/>
    </font>
    <font>
      <b/>
      <sz val="12"/>
      <color rgb="FFC00000"/>
      <name val="MS Sans Serif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rgb="FFC00000"/>
      <name val="Calibri"/>
      <family val="2"/>
    </font>
    <font>
      <sz val="14"/>
      <name val="Calibri"/>
      <family val="2"/>
    </font>
    <font>
      <sz val="12"/>
      <name val="MS Sans Serif"/>
      <family val="2"/>
    </font>
    <font>
      <sz val="14"/>
      <color theme="1"/>
      <name val="Calibri"/>
      <family val="2"/>
    </font>
    <font>
      <b/>
      <sz val="22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5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5" fontId="5" fillId="0" borderId="0" xfId="0" applyNumberFormat="1" applyFont="1" applyBorder="1" applyAlignment="1">
      <alignment horizontal="center"/>
    </xf>
    <xf numFmtId="0" fontId="6" fillId="0" borderId="2" xfId="0" applyFont="1" applyBorder="1"/>
    <xf numFmtId="5" fontId="6" fillId="0" borderId="2" xfId="0" applyNumberFormat="1" applyFont="1" applyBorder="1"/>
    <xf numFmtId="0" fontId="6" fillId="0" borderId="3" xfId="0" applyFont="1" applyBorder="1"/>
    <xf numFmtId="7" fontId="6" fillId="0" borderId="3" xfId="0" applyNumberFormat="1" applyFont="1" applyBorder="1"/>
    <xf numFmtId="0" fontId="6" fillId="0" borderId="0" xfId="0" applyFont="1" applyBorder="1"/>
    <xf numFmtId="5" fontId="6" fillId="0" borderId="0" xfId="0" applyNumberFormat="1" applyFont="1" applyBorder="1"/>
    <xf numFmtId="7" fontId="6" fillId="0" borderId="0" xfId="0" applyNumberFormat="1" applyFont="1" applyBorder="1"/>
    <xf numFmtId="0" fontId="7" fillId="2" borderId="1" xfId="0" applyFont="1" applyFill="1" applyBorder="1"/>
    <xf numFmtId="6" fontId="7" fillId="2" borderId="1" xfId="1" applyNumberFormat="1" applyFont="1" applyFill="1" applyBorder="1"/>
    <xf numFmtId="0" fontId="6" fillId="0" borderId="0" xfId="0" applyFont="1"/>
    <xf numFmtId="5" fontId="6" fillId="0" borderId="0" xfId="0" applyNumberFormat="1" applyFont="1"/>
    <xf numFmtId="7" fontId="6" fillId="0" borderId="0" xfId="0" applyNumberFormat="1" applyFont="1"/>
    <xf numFmtId="5" fontId="4" fillId="0" borderId="0" xfId="0" applyNumberFormat="1" applyFont="1"/>
    <xf numFmtId="0" fontId="8" fillId="0" borderId="1" xfId="0" applyFont="1" applyBorder="1"/>
    <xf numFmtId="0" fontId="4" fillId="0" borderId="0" xfId="0" applyFont="1" applyBorder="1"/>
    <xf numFmtId="0" fontId="9" fillId="0" borderId="2" xfId="0" applyFont="1" applyBorder="1"/>
    <xf numFmtId="0" fontId="10" fillId="0" borderId="2" xfId="0" applyFont="1" applyBorder="1"/>
    <xf numFmtId="5" fontId="10" fillId="0" borderId="2" xfId="0" applyNumberFormat="1" applyFont="1" applyBorder="1"/>
    <xf numFmtId="7" fontId="10" fillId="0" borderId="2" xfId="0" applyNumberFormat="1" applyFont="1" applyBorder="1"/>
    <xf numFmtId="0" fontId="10" fillId="0" borderId="1" xfId="0" applyFont="1" applyBorder="1"/>
    <xf numFmtId="5" fontId="11" fillId="0" borderId="1" xfId="0" applyNumberFormat="1" applyFont="1" applyBorder="1"/>
    <xf numFmtId="0" fontId="4" fillId="0" borderId="2" xfId="0" applyFont="1" applyBorder="1"/>
    <xf numFmtId="7" fontId="4" fillId="0" borderId="0" xfId="0" applyNumberFormat="1" applyFont="1"/>
    <xf numFmtId="0" fontId="12" fillId="0" borderId="0" xfId="0" applyFont="1"/>
    <xf numFmtId="7" fontId="13" fillId="0" borderId="0" xfId="0" applyNumberFormat="1" applyFont="1"/>
    <xf numFmtId="0" fontId="14" fillId="0" borderId="0" xfId="0" applyFont="1" applyBorder="1"/>
    <xf numFmtId="0" fontId="14" fillId="0" borderId="0" xfId="0" applyFont="1" applyFill="1" applyBorder="1"/>
    <xf numFmtId="164" fontId="4" fillId="0" borderId="0" xfId="0" applyNumberFormat="1" applyFont="1"/>
    <xf numFmtId="0" fontId="13" fillId="0" borderId="0" xfId="0" applyFont="1"/>
    <xf numFmtId="164" fontId="13" fillId="0" borderId="0" xfId="0" applyNumberFormat="1" applyFont="1"/>
    <xf numFmtId="164" fontId="4" fillId="0" borderId="0" xfId="1" applyNumberFormat="1" applyFont="1"/>
    <xf numFmtId="5" fontId="4" fillId="0" borderId="0" xfId="1" applyNumberFormat="1" applyFont="1"/>
    <xf numFmtId="164" fontId="6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6" fillId="0" borderId="0" xfId="1" applyFont="1"/>
    <xf numFmtId="7" fontId="4" fillId="0" borderId="1" xfId="0" applyNumberFormat="1" applyFont="1" applyBorder="1" applyAlignment="1">
      <alignment horizontal="center"/>
    </xf>
    <xf numFmtId="7" fontId="5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5" fontId="6" fillId="0" borderId="2" xfId="0" applyNumberFormat="1" applyFont="1" applyBorder="1" applyAlignment="1">
      <alignment horizontal="right"/>
    </xf>
    <xf numFmtId="165" fontId="6" fillId="0" borderId="2" xfId="0" applyNumberFormat="1" applyFont="1" applyBorder="1"/>
    <xf numFmtId="165" fontId="6" fillId="0" borderId="3" xfId="0" applyNumberFormat="1" applyFont="1" applyBorder="1"/>
    <xf numFmtId="0" fontId="6" fillId="0" borderId="5" xfId="0" applyFont="1" applyBorder="1"/>
    <xf numFmtId="14" fontId="6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7" fontId="17" fillId="0" borderId="2" xfId="0" applyNumberFormat="1" applyFont="1" applyFill="1" applyBorder="1"/>
    <xf numFmtId="7" fontId="17" fillId="0" borderId="3" xfId="0" applyNumberFormat="1" applyFont="1" applyFill="1" applyBorder="1"/>
    <xf numFmtId="5" fontId="17" fillId="0" borderId="2" xfId="0" applyNumberFormat="1" applyFont="1" applyFill="1" applyBorder="1"/>
    <xf numFmtId="5" fontId="17" fillId="0" borderId="3" xfId="0" applyNumberFormat="1" applyFont="1" applyFill="1" applyBorder="1"/>
    <xf numFmtId="5" fontId="17" fillId="0" borderId="4" xfId="0" applyNumberFormat="1" applyFont="1" applyFill="1" applyBorder="1"/>
    <xf numFmtId="7" fontId="18" fillId="0" borderId="1" xfId="0" applyNumberFormat="1" applyFont="1" applyBorder="1"/>
    <xf numFmtId="5" fontId="18" fillId="0" borderId="1" xfId="0" applyNumberFormat="1" applyFont="1" applyBorder="1"/>
    <xf numFmtId="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L82"/>
  <sheetViews>
    <sheetView tabSelected="1" topLeftCell="A9" workbookViewId="0">
      <selection activeCell="J46" sqref="J46"/>
    </sheetView>
  </sheetViews>
  <sheetFormatPr defaultRowHeight="15" x14ac:dyDescent="0.25"/>
  <cols>
    <col min="4" max="4" width="46" customWidth="1"/>
    <col min="5" max="5" width="16.140625" customWidth="1"/>
    <col min="6" max="7" width="19.7109375" customWidth="1"/>
    <col min="8" max="8" width="21.85546875" customWidth="1"/>
  </cols>
  <sheetData>
    <row r="2" spans="4:12" ht="28.5" x14ac:dyDescent="0.45">
      <c r="D2" s="52" t="s">
        <v>64</v>
      </c>
    </row>
    <row r="4" spans="4:12" ht="31.5" x14ac:dyDescent="0.5">
      <c r="D4" s="1" t="s">
        <v>68</v>
      </c>
      <c r="F4" s="53"/>
      <c r="G4" s="53"/>
    </row>
    <row r="5" spans="4:12" ht="15.75" x14ac:dyDescent="0.25">
      <c r="H5" s="51">
        <v>43004</v>
      </c>
    </row>
    <row r="6" spans="4:12" ht="15.75" thickBot="1" x14ac:dyDescent="0.3"/>
    <row r="7" spans="4:12" ht="17.25" thickTop="1" thickBot="1" x14ac:dyDescent="0.3">
      <c r="D7" s="2" t="s">
        <v>0</v>
      </c>
      <c r="E7" s="3" t="s">
        <v>61</v>
      </c>
      <c r="F7" s="43" t="s">
        <v>66</v>
      </c>
      <c r="G7" s="43" t="s">
        <v>67</v>
      </c>
      <c r="H7" s="40" t="s">
        <v>1</v>
      </c>
    </row>
    <row r="8" spans="4:12" ht="15.75" thickTop="1" x14ac:dyDescent="0.25">
      <c r="D8" s="4"/>
      <c r="E8" s="5"/>
      <c r="F8" s="44"/>
      <c r="G8" s="44"/>
      <c r="H8" s="41"/>
    </row>
    <row r="9" spans="4:12" ht="15.75" x14ac:dyDescent="0.25">
      <c r="D9" s="6" t="s">
        <v>2</v>
      </c>
      <c r="E9" s="56">
        <v>428400</v>
      </c>
      <c r="F9" s="54">
        <v>1126</v>
      </c>
      <c r="G9" s="54">
        <v>2314</v>
      </c>
      <c r="H9" s="7">
        <v>434253</v>
      </c>
    </row>
    <row r="10" spans="4:12" ht="15.75" x14ac:dyDescent="0.25">
      <c r="D10" s="6" t="s">
        <v>3</v>
      </c>
      <c r="E10" s="56">
        <v>95200</v>
      </c>
      <c r="F10" s="54">
        <v>247</v>
      </c>
      <c r="G10" s="54">
        <v>390</v>
      </c>
      <c r="H10" s="7">
        <v>97288.08</v>
      </c>
    </row>
    <row r="11" spans="4:12" ht="15.75" x14ac:dyDescent="0.25">
      <c r="D11" s="6" t="s">
        <v>4</v>
      </c>
      <c r="E11" s="56">
        <v>3640</v>
      </c>
      <c r="F11" s="54"/>
      <c r="G11" s="54"/>
      <c r="H11" s="7">
        <v>3500</v>
      </c>
    </row>
    <row r="12" spans="4:12" ht="15.75" x14ac:dyDescent="0.25">
      <c r="D12" s="6" t="s">
        <v>5</v>
      </c>
      <c r="E12" s="56">
        <v>1560</v>
      </c>
      <c r="F12" s="54"/>
      <c r="G12" s="54"/>
      <c r="H12" s="7">
        <v>1600</v>
      </c>
    </row>
    <row r="13" spans="4:12" ht="15.75" x14ac:dyDescent="0.25">
      <c r="D13" s="6" t="s">
        <v>6</v>
      </c>
      <c r="E13" s="56">
        <v>2700</v>
      </c>
      <c r="F13" s="54">
        <v>180</v>
      </c>
      <c r="G13" s="54">
        <v>80</v>
      </c>
      <c r="H13" s="7">
        <v>2780</v>
      </c>
    </row>
    <row r="14" spans="4:12" s="46" customFormat="1" ht="15.75" x14ac:dyDescent="0.25">
      <c r="D14" s="45" t="s">
        <v>7</v>
      </c>
      <c r="E14" s="56">
        <v>165000</v>
      </c>
      <c r="F14" s="54">
        <v>12048.65</v>
      </c>
      <c r="G14" s="54">
        <v>20888.150000000001</v>
      </c>
      <c r="H14" s="47">
        <v>168730.71</v>
      </c>
    </row>
    <row r="15" spans="4:12" ht="15.75" x14ac:dyDescent="0.25">
      <c r="D15" s="6" t="s">
        <v>8</v>
      </c>
      <c r="E15" s="56">
        <v>0</v>
      </c>
      <c r="F15" s="54"/>
      <c r="G15" s="54"/>
      <c r="H15" s="7">
        <v>0</v>
      </c>
    </row>
    <row r="16" spans="4:12" ht="15.75" x14ac:dyDescent="0.25">
      <c r="D16" s="6" t="s">
        <v>9</v>
      </c>
      <c r="E16" s="56">
        <v>2500</v>
      </c>
      <c r="F16" s="54">
        <v>634</v>
      </c>
      <c r="G16" s="54"/>
      <c r="H16" s="7">
        <v>1884</v>
      </c>
      <c r="L16" t="s">
        <v>63</v>
      </c>
    </row>
    <row r="17" spans="4:8" ht="15.75" x14ac:dyDescent="0.25">
      <c r="D17" s="6" t="s">
        <v>10</v>
      </c>
      <c r="E17" s="56">
        <v>0</v>
      </c>
      <c r="F17" s="54"/>
      <c r="G17" s="54"/>
      <c r="H17" s="7">
        <v>500</v>
      </c>
    </row>
    <row r="18" spans="4:8" ht="15.75" x14ac:dyDescent="0.25">
      <c r="D18" s="6" t="s">
        <v>11</v>
      </c>
      <c r="E18" s="56">
        <v>10000</v>
      </c>
      <c r="F18" s="54"/>
      <c r="G18" s="54"/>
      <c r="H18" s="7">
        <v>5000</v>
      </c>
    </row>
    <row r="19" spans="4:8" ht="15.75" x14ac:dyDescent="0.25">
      <c r="D19" s="6" t="s">
        <v>12</v>
      </c>
      <c r="E19" s="56">
        <v>50000</v>
      </c>
      <c r="F19" s="54"/>
      <c r="G19" s="54">
        <v>38835</v>
      </c>
      <c r="H19" s="7">
        <v>38835</v>
      </c>
    </row>
    <row r="20" spans="4:8" ht="15.75" x14ac:dyDescent="0.25">
      <c r="D20" s="6" t="s">
        <v>13</v>
      </c>
      <c r="E20" s="56">
        <v>0</v>
      </c>
      <c r="F20" s="54"/>
      <c r="G20" s="54"/>
      <c r="H20" s="7">
        <v>0</v>
      </c>
    </row>
    <row r="21" spans="4:8" ht="15.75" x14ac:dyDescent="0.25">
      <c r="D21" s="6" t="s">
        <v>14</v>
      </c>
      <c r="E21" s="56">
        <v>42025</v>
      </c>
      <c r="F21" s="54"/>
      <c r="G21" s="54">
        <v>48061.43</v>
      </c>
      <c r="H21" s="7">
        <v>66162.25</v>
      </c>
    </row>
    <row r="22" spans="4:8" ht="15.75" x14ac:dyDescent="0.25">
      <c r="D22" s="6" t="s">
        <v>59</v>
      </c>
      <c r="E22" s="56">
        <v>3500</v>
      </c>
      <c r="F22" s="54"/>
      <c r="G22" s="54"/>
      <c r="H22" s="7">
        <v>3678.8</v>
      </c>
    </row>
    <row r="23" spans="4:8" ht="15.75" x14ac:dyDescent="0.25">
      <c r="D23" s="6" t="s">
        <v>15</v>
      </c>
      <c r="E23" s="56">
        <v>25000</v>
      </c>
      <c r="F23" s="54">
        <v>40</v>
      </c>
      <c r="G23" s="54"/>
      <c r="H23" s="7">
        <v>26275.51</v>
      </c>
    </row>
    <row r="24" spans="4:8" ht="15.75" x14ac:dyDescent="0.25">
      <c r="D24" s="6" t="s">
        <v>60</v>
      </c>
      <c r="E24" s="56"/>
      <c r="F24" s="54"/>
      <c r="G24" s="54"/>
      <c r="H24" s="6">
        <v>0</v>
      </c>
    </row>
    <row r="25" spans="4:8" ht="15.75" x14ac:dyDescent="0.25">
      <c r="D25" s="6" t="s">
        <v>16</v>
      </c>
      <c r="E25" s="56">
        <v>25</v>
      </c>
      <c r="F25" s="54">
        <v>1.59</v>
      </c>
      <c r="G25" s="54">
        <v>1.71</v>
      </c>
      <c r="H25" s="48">
        <v>19.939999999999998</v>
      </c>
    </row>
    <row r="26" spans="4:8" ht="16.5" thickBot="1" x14ac:dyDescent="0.3">
      <c r="D26" s="8" t="s">
        <v>17</v>
      </c>
      <c r="E26" s="57">
        <v>400</v>
      </c>
      <c r="F26" s="55">
        <v>5.82</v>
      </c>
      <c r="G26" s="55">
        <v>5.82</v>
      </c>
      <c r="H26" s="49">
        <v>97.09</v>
      </c>
    </row>
    <row r="27" spans="4:8" ht="16.5" thickBot="1" x14ac:dyDescent="0.3">
      <c r="D27" s="10"/>
      <c r="E27" s="11"/>
      <c r="F27" s="12"/>
      <c r="G27" s="12"/>
      <c r="H27" s="12"/>
    </row>
    <row r="28" spans="4:8" ht="21" thickTop="1" thickBot="1" x14ac:dyDescent="0.4">
      <c r="D28" s="13" t="s">
        <v>18</v>
      </c>
      <c r="E28" s="14">
        <f t="shared" ref="E28" si="0">SUM(E9:E26)</f>
        <v>829950</v>
      </c>
      <c r="F28" s="14">
        <f t="shared" ref="F28:H28" si="1">SUM(F9:F26)</f>
        <v>14283.06</v>
      </c>
      <c r="G28" s="14">
        <f t="shared" si="1"/>
        <v>110576.11000000002</v>
      </c>
      <c r="H28" s="14">
        <f t="shared" si="1"/>
        <v>850604.37999999989</v>
      </c>
    </row>
    <row r="29" spans="4:8" ht="17.25" thickTop="1" thickBot="1" x14ac:dyDescent="0.3">
      <c r="D29" s="15"/>
      <c r="E29" s="16"/>
      <c r="F29" s="15"/>
      <c r="G29" s="15"/>
      <c r="H29" s="15"/>
    </row>
    <row r="30" spans="4:8" ht="17.25" thickTop="1" thickBot="1" x14ac:dyDescent="0.3">
      <c r="D30" s="19" t="s">
        <v>19</v>
      </c>
      <c r="E30" s="11"/>
      <c r="F30" s="10"/>
      <c r="G30" s="10"/>
      <c r="H30" s="10"/>
    </row>
    <row r="31" spans="4:8" ht="16.5" thickTop="1" x14ac:dyDescent="0.25">
      <c r="D31" s="20"/>
      <c r="E31" s="11"/>
      <c r="F31" s="10"/>
      <c r="G31" s="10"/>
      <c r="H31" s="10"/>
    </row>
    <row r="32" spans="4:8" ht="15.75" x14ac:dyDescent="0.25">
      <c r="D32" s="6" t="s">
        <v>2</v>
      </c>
      <c r="E32" s="56">
        <v>428400</v>
      </c>
      <c r="F32" s="54">
        <v>3556</v>
      </c>
      <c r="G32" s="54">
        <v>1588</v>
      </c>
      <c r="H32" s="7">
        <v>434950</v>
      </c>
    </row>
    <row r="33" spans="4:10" ht="15.75" x14ac:dyDescent="0.25">
      <c r="D33" s="6" t="s">
        <v>4</v>
      </c>
      <c r="E33" s="56">
        <v>3640</v>
      </c>
      <c r="F33" s="54"/>
      <c r="G33" s="54"/>
      <c r="H33" s="7">
        <v>3430</v>
      </c>
    </row>
    <row r="34" spans="4:10" ht="15.75" x14ac:dyDescent="0.25">
      <c r="D34" s="6" t="s">
        <v>20</v>
      </c>
      <c r="E34" s="56">
        <v>2500</v>
      </c>
      <c r="F34" s="54"/>
      <c r="G34" s="54">
        <v>3500</v>
      </c>
      <c r="H34" s="7">
        <v>3500</v>
      </c>
    </row>
    <row r="35" spans="4:10" ht="15.75" x14ac:dyDescent="0.25">
      <c r="D35" s="6" t="s">
        <v>21</v>
      </c>
      <c r="E35" s="56">
        <v>25000</v>
      </c>
      <c r="F35" s="54">
        <v>500</v>
      </c>
      <c r="G35" s="54">
        <v>16000</v>
      </c>
      <c r="H35" s="7">
        <v>21500</v>
      </c>
    </row>
    <row r="36" spans="4:10" ht="15.75" x14ac:dyDescent="0.25">
      <c r="D36" s="6" t="s">
        <v>22</v>
      </c>
      <c r="E36" s="56">
        <v>20000</v>
      </c>
      <c r="F36" s="54"/>
      <c r="G36" s="54"/>
      <c r="H36" s="7">
        <v>26000</v>
      </c>
    </row>
    <row r="37" spans="4:10" ht="15.75" x14ac:dyDescent="0.25">
      <c r="D37" s="6" t="s">
        <v>23</v>
      </c>
      <c r="E37" s="56">
        <v>0</v>
      </c>
      <c r="F37" s="54"/>
      <c r="G37" s="54"/>
      <c r="H37" s="7">
        <v>0</v>
      </c>
    </row>
    <row r="38" spans="4:10" ht="15.75" x14ac:dyDescent="0.25">
      <c r="D38" s="6" t="s">
        <v>24</v>
      </c>
      <c r="E38" s="58">
        <v>1500</v>
      </c>
      <c r="F38" s="54"/>
      <c r="G38" s="54"/>
      <c r="H38" s="7">
        <v>0</v>
      </c>
    </row>
    <row r="39" spans="4:10" ht="15.75" x14ac:dyDescent="0.25">
      <c r="D39" s="6" t="s">
        <v>25</v>
      </c>
      <c r="E39" s="56">
        <v>3000</v>
      </c>
      <c r="F39" s="54"/>
      <c r="G39" s="54">
        <v>1066.49</v>
      </c>
      <c r="H39" s="7">
        <v>3122.2799999999997</v>
      </c>
    </row>
    <row r="40" spans="4:10" ht="15.75" x14ac:dyDescent="0.25">
      <c r="D40" s="6" t="s">
        <v>65</v>
      </c>
      <c r="E40" s="56"/>
      <c r="F40" s="54"/>
      <c r="G40" s="54">
        <v>500</v>
      </c>
      <c r="H40" s="7">
        <v>2000</v>
      </c>
    </row>
    <row r="41" spans="4:10" ht="15.75" x14ac:dyDescent="0.25">
      <c r="D41" s="6" t="s">
        <v>26</v>
      </c>
      <c r="E41" s="56">
        <v>15000</v>
      </c>
      <c r="F41" s="54"/>
      <c r="G41" s="54"/>
      <c r="H41" s="7">
        <v>1977.15</v>
      </c>
    </row>
    <row r="42" spans="4:10" ht="15.75" x14ac:dyDescent="0.25">
      <c r="D42" s="6" t="s">
        <v>27</v>
      </c>
      <c r="E42" s="56">
        <v>5000</v>
      </c>
      <c r="F42" s="54">
        <v>4330.78</v>
      </c>
      <c r="G42" s="54">
        <v>113.3</v>
      </c>
      <c r="H42" s="7">
        <v>5738.92</v>
      </c>
    </row>
    <row r="43" spans="4:10" ht="15.75" x14ac:dyDescent="0.25">
      <c r="D43" s="6" t="s">
        <v>28</v>
      </c>
      <c r="E43" s="56">
        <v>10000</v>
      </c>
      <c r="F43" s="54"/>
      <c r="G43" s="54"/>
      <c r="H43" s="7">
        <v>4942.1000000000004</v>
      </c>
    </row>
    <row r="44" spans="4:10" ht="15.75" x14ac:dyDescent="0.25">
      <c r="D44" s="6" t="s">
        <v>29</v>
      </c>
      <c r="E44" s="56">
        <v>50000</v>
      </c>
      <c r="F44" s="54">
        <v>400.92</v>
      </c>
      <c r="G44" s="54">
        <v>33542.58</v>
      </c>
      <c r="H44" s="7">
        <v>33943.5</v>
      </c>
    </row>
    <row r="45" spans="4:10" ht="15.75" x14ac:dyDescent="0.25">
      <c r="D45" s="6" t="s">
        <v>30</v>
      </c>
      <c r="E45" s="56">
        <v>0</v>
      </c>
      <c r="F45" s="54"/>
      <c r="G45" s="54"/>
      <c r="H45" s="7">
        <v>0</v>
      </c>
    </row>
    <row r="46" spans="4:10" ht="15.75" x14ac:dyDescent="0.25">
      <c r="D46" s="6" t="s">
        <v>31</v>
      </c>
      <c r="E46" s="56">
        <v>82525</v>
      </c>
      <c r="F46" s="54">
        <v>16694.46</v>
      </c>
      <c r="G46" s="54">
        <v>53403.21</v>
      </c>
      <c r="H46" s="7">
        <v>100471.12</v>
      </c>
      <c r="J46" s="61"/>
    </row>
    <row r="47" spans="4:10" ht="15.75" x14ac:dyDescent="0.25">
      <c r="D47" s="6" t="s">
        <v>32</v>
      </c>
      <c r="E47" s="56">
        <v>31500</v>
      </c>
      <c r="F47" s="54">
        <v>2625</v>
      </c>
      <c r="G47" s="54">
        <v>2625</v>
      </c>
      <c r="H47" s="7">
        <v>31500</v>
      </c>
    </row>
    <row r="48" spans="4:10" ht="15.75" x14ac:dyDescent="0.25">
      <c r="D48" s="6" t="s">
        <v>33</v>
      </c>
      <c r="E48" s="56">
        <v>2835</v>
      </c>
      <c r="F48" s="54">
        <v>200.81</v>
      </c>
      <c r="G48" s="54">
        <v>200.81</v>
      </c>
      <c r="H48" s="7">
        <v>2465.35</v>
      </c>
    </row>
    <row r="49" spans="4:8" ht="15.75" x14ac:dyDescent="0.25">
      <c r="D49" s="6" t="s">
        <v>34</v>
      </c>
      <c r="E49" s="56">
        <v>20000</v>
      </c>
      <c r="F49" s="54">
        <v>1542</v>
      </c>
      <c r="G49" s="54">
        <v>1542</v>
      </c>
      <c r="H49" s="7">
        <v>18504</v>
      </c>
    </row>
    <row r="50" spans="4:8" ht="15.75" x14ac:dyDescent="0.25">
      <c r="D50" s="6" t="s">
        <v>35</v>
      </c>
      <c r="E50" s="56">
        <v>3000</v>
      </c>
      <c r="F50" s="54"/>
      <c r="G50" s="54"/>
      <c r="H50" s="7">
        <v>540.23</v>
      </c>
    </row>
    <row r="51" spans="4:8" ht="15.75" x14ac:dyDescent="0.25">
      <c r="D51" s="6" t="s">
        <v>36</v>
      </c>
      <c r="E51" s="56">
        <v>14000</v>
      </c>
      <c r="F51" s="54">
        <v>927.08</v>
      </c>
      <c r="G51" s="54">
        <v>1674.74</v>
      </c>
      <c r="H51" s="7">
        <v>13630.900000000001</v>
      </c>
    </row>
    <row r="52" spans="4:8" ht="15.75" x14ac:dyDescent="0.25">
      <c r="D52" s="6" t="s">
        <v>15</v>
      </c>
      <c r="E52" s="56">
        <v>40000</v>
      </c>
      <c r="F52" s="54"/>
      <c r="G52" s="54"/>
      <c r="H52" s="7">
        <v>37245.18</v>
      </c>
    </row>
    <row r="53" spans="4:8" ht="15.75" x14ac:dyDescent="0.25">
      <c r="D53" s="6" t="s">
        <v>37</v>
      </c>
      <c r="E53" s="56">
        <v>15000</v>
      </c>
      <c r="F53" s="54"/>
      <c r="G53" s="54">
        <v>2760.49</v>
      </c>
      <c r="H53" s="7">
        <v>17341.099999999999</v>
      </c>
    </row>
    <row r="54" spans="4:8" ht="15.75" x14ac:dyDescent="0.25">
      <c r="D54" s="6" t="s">
        <v>38</v>
      </c>
      <c r="E54" s="56">
        <v>3000</v>
      </c>
      <c r="F54" s="54"/>
      <c r="G54" s="54"/>
      <c r="H54" s="7">
        <v>2543.1800000000003</v>
      </c>
    </row>
    <row r="55" spans="4:8" ht="15.75" x14ac:dyDescent="0.25">
      <c r="D55" s="6" t="s">
        <v>39</v>
      </c>
      <c r="E55" s="56">
        <v>18000</v>
      </c>
      <c r="F55" s="54">
        <v>1700.21</v>
      </c>
      <c r="G55" s="54">
        <v>3777.7</v>
      </c>
      <c r="H55" s="7">
        <v>18857.79</v>
      </c>
    </row>
    <row r="56" spans="4:8" ht="15.75" x14ac:dyDescent="0.25">
      <c r="D56" s="6" t="s">
        <v>40</v>
      </c>
      <c r="E56" s="56">
        <v>3000</v>
      </c>
      <c r="F56" s="54">
        <f>633.86+195.24</f>
        <v>829.1</v>
      </c>
      <c r="G56" s="54">
        <v>301.67</v>
      </c>
      <c r="H56" s="7">
        <v>3790.0099999999998</v>
      </c>
    </row>
    <row r="57" spans="4:8" ht="15.75" x14ac:dyDescent="0.25">
      <c r="D57" s="6" t="s">
        <v>41</v>
      </c>
      <c r="E57" s="56">
        <v>3000</v>
      </c>
      <c r="F57" s="54"/>
      <c r="G57" s="54"/>
      <c r="H57" s="7">
        <v>9806.27</v>
      </c>
    </row>
    <row r="58" spans="4:8" ht="15.75" x14ac:dyDescent="0.25">
      <c r="D58" s="6" t="s">
        <v>42</v>
      </c>
      <c r="E58" s="56">
        <v>1000</v>
      </c>
      <c r="F58" s="54"/>
      <c r="G58" s="54"/>
      <c r="H58" s="7">
        <v>0</v>
      </c>
    </row>
    <row r="59" spans="4:8" ht="15.75" x14ac:dyDescent="0.25">
      <c r="D59" s="6" t="s">
        <v>43</v>
      </c>
      <c r="E59" s="56">
        <v>4000</v>
      </c>
      <c r="F59" s="54"/>
      <c r="G59" s="54">
        <v>3500</v>
      </c>
      <c r="H59" s="7">
        <v>4777.1499999999996</v>
      </c>
    </row>
    <row r="60" spans="4:8" ht="15.75" x14ac:dyDescent="0.25">
      <c r="D60" s="6" t="s">
        <v>44</v>
      </c>
      <c r="E60" s="56">
        <v>7000</v>
      </c>
      <c r="F60" s="54"/>
      <c r="G60" s="54">
        <v>1549.75</v>
      </c>
      <c r="H60" s="7">
        <v>12765.2</v>
      </c>
    </row>
    <row r="61" spans="4:8" ht="15.75" x14ac:dyDescent="0.25">
      <c r="D61" s="6" t="s">
        <v>45</v>
      </c>
      <c r="E61" s="56">
        <v>1000</v>
      </c>
      <c r="F61" s="54"/>
      <c r="G61" s="54"/>
      <c r="H61" s="7">
        <v>0</v>
      </c>
    </row>
    <row r="62" spans="4:8" ht="15.75" x14ac:dyDescent="0.25">
      <c r="D62" s="21" t="s">
        <v>46</v>
      </c>
      <c r="E62" s="56">
        <v>10000</v>
      </c>
      <c r="F62" s="54"/>
      <c r="G62" s="54"/>
      <c r="H62" s="7">
        <v>6000</v>
      </c>
    </row>
    <row r="63" spans="4:8" ht="15.75" x14ac:dyDescent="0.25">
      <c r="D63" s="21" t="s">
        <v>47</v>
      </c>
      <c r="E63" s="56">
        <v>0</v>
      </c>
      <c r="F63" s="54"/>
      <c r="G63" s="54"/>
      <c r="H63" s="7"/>
    </row>
    <row r="64" spans="4:8" ht="15.75" x14ac:dyDescent="0.25">
      <c r="D64" s="6" t="s">
        <v>48</v>
      </c>
      <c r="E64" s="56">
        <v>3000</v>
      </c>
      <c r="F64" s="54">
        <v>455.22</v>
      </c>
      <c r="G64" s="54"/>
      <c r="H64" s="7">
        <v>3104.8200000000006</v>
      </c>
    </row>
    <row r="65" spans="4:8" ht="15.75" x14ac:dyDescent="0.25">
      <c r="D65" s="6" t="s">
        <v>49</v>
      </c>
      <c r="E65" s="56">
        <v>30000</v>
      </c>
      <c r="F65" s="54"/>
      <c r="G65" s="54"/>
      <c r="H65" s="7">
        <v>24553.159999999996</v>
      </c>
    </row>
    <row r="66" spans="4:8" ht="16.5" thickBot="1" x14ac:dyDescent="0.3">
      <c r="D66" s="50" t="s">
        <v>62</v>
      </c>
      <c r="E66" s="57">
        <v>50000</v>
      </c>
      <c r="F66" s="55"/>
      <c r="G66" s="55"/>
      <c r="H66" s="9">
        <v>6700</v>
      </c>
    </row>
    <row r="67" spans="4:8" ht="15.75" x14ac:dyDescent="0.25">
      <c r="D67" s="10"/>
      <c r="E67" s="11"/>
      <c r="F67" s="12"/>
      <c r="G67" s="12"/>
      <c r="H67" s="12"/>
    </row>
    <row r="68" spans="4:8" ht="18.75" x14ac:dyDescent="0.3">
      <c r="D68" s="22" t="s">
        <v>50</v>
      </c>
      <c r="E68" s="23">
        <f>SUM(E32:E66)</f>
        <v>905900</v>
      </c>
      <c r="F68" s="24">
        <f>SUM(F32:F66)</f>
        <v>33761.58</v>
      </c>
      <c r="G68" s="24">
        <f>SUM(G32:G66)</f>
        <v>127645.74</v>
      </c>
      <c r="H68" s="24">
        <f>SUM(H32:H66)</f>
        <v>855699.41</v>
      </c>
    </row>
    <row r="69" spans="4:8" ht="16.5" thickBot="1" x14ac:dyDescent="0.3">
      <c r="D69" s="15"/>
      <c r="F69" s="42"/>
      <c r="G69" s="42"/>
      <c r="H69" s="42"/>
    </row>
    <row r="70" spans="4:8" ht="20.25" thickTop="1" thickBot="1" x14ac:dyDescent="0.35">
      <c r="D70" s="25" t="s">
        <v>51</v>
      </c>
      <c r="E70" s="26">
        <f>E28-E68</f>
        <v>-75950</v>
      </c>
      <c r="F70" s="59">
        <f>F28-F68</f>
        <v>-19478.520000000004</v>
      </c>
      <c r="G70" s="59">
        <f>G28-G68</f>
        <v>-17069.62999999999</v>
      </c>
      <c r="H70" s="60">
        <f>H28-H68</f>
        <v>-5095.0300000001444</v>
      </c>
    </row>
    <row r="71" spans="4:8" ht="16.5" thickTop="1" x14ac:dyDescent="0.25">
      <c r="D71" s="15"/>
      <c r="E71" s="16"/>
      <c r="F71" s="17"/>
      <c r="G71" s="17"/>
      <c r="H71" s="17"/>
    </row>
    <row r="72" spans="4:8" ht="15.75" x14ac:dyDescent="0.25">
      <c r="D72" s="27" t="s">
        <v>52</v>
      </c>
      <c r="E72" s="18"/>
      <c r="F72" s="28"/>
      <c r="G72" s="28"/>
      <c r="H72" s="28"/>
    </row>
    <row r="73" spans="4:8" ht="18.75" x14ac:dyDescent="0.3">
      <c r="D73" s="29" t="s">
        <v>53</v>
      </c>
      <c r="E73" s="30"/>
      <c r="F73" s="28"/>
      <c r="G73" s="28"/>
      <c r="H73" s="28">
        <v>101628</v>
      </c>
    </row>
    <row r="74" spans="4:8" ht="18.75" x14ac:dyDescent="0.3">
      <c r="D74" s="29" t="s">
        <v>51</v>
      </c>
      <c r="E74" s="30"/>
      <c r="F74" s="18"/>
      <c r="G74" s="18"/>
      <c r="H74" s="18">
        <v>-5095.0300000000279</v>
      </c>
    </row>
    <row r="75" spans="4:8" ht="18.75" x14ac:dyDescent="0.3">
      <c r="D75" s="31" t="s">
        <v>54</v>
      </c>
      <c r="E75" s="30"/>
      <c r="F75" s="28"/>
      <c r="G75" s="28"/>
      <c r="H75" s="28">
        <v>-97.09</v>
      </c>
    </row>
    <row r="76" spans="4:8" ht="18.75" x14ac:dyDescent="0.3">
      <c r="D76" s="32" t="s">
        <v>55</v>
      </c>
      <c r="E76" s="30"/>
      <c r="F76" s="28"/>
      <c r="G76" s="28"/>
      <c r="H76" s="28">
        <v>50000</v>
      </c>
    </row>
    <row r="77" spans="4:8" ht="18.75" x14ac:dyDescent="0.3">
      <c r="D77" s="29" t="s">
        <v>56</v>
      </c>
      <c r="E77" s="33"/>
      <c r="F77" s="18"/>
      <c r="G77" s="18"/>
      <c r="H77" s="18">
        <v>146435.87999999998</v>
      </c>
    </row>
    <row r="78" spans="4:8" ht="15.75" x14ac:dyDescent="0.25">
      <c r="D78" s="34"/>
      <c r="E78" s="35"/>
      <c r="F78" s="30"/>
      <c r="G78" s="30"/>
      <c r="H78" s="30"/>
    </row>
    <row r="79" spans="4:8" ht="15.75" x14ac:dyDescent="0.25">
      <c r="D79" s="28" t="s">
        <v>57</v>
      </c>
      <c r="E79" s="36"/>
      <c r="F79" s="37"/>
      <c r="G79" s="37"/>
      <c r="H79" s="37">
        <v>330679.09000000003</v>
      </c>
    </row>
    <row r="80" spans="4:8" ht="15.75" x14ac:dyDescent="0.25">
      <c r="D80" s="15"/>
      <c r="E80" s="38"/>
      <c r="F80" s="17"/>
      <c r="G80" s="17"/>
      <c r="H80" s="17"/>
    </row>
    <row r="81" spans="4:8" ht="15.75" x14ac:dyDescent="0.25">
      <c r="D81" s="39" t="s">
        <v>58</v>
      </c>
      <c r="E81" s="36"/>
      <c r="F81" s="37"/>
      <c r="G81" s="37"/>
      <c r="H81" s="37">
        <v>477114.97</v>
      </c>
    </row>
    <row r="82" spans="4:8" ht="15.75" x14ac:dyDescent="0.25">
      <c r="H82" s="18"/>
    </row>
  </sheetData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2017-02-01T20:33:42Z</cp:lastPrinted>
  <dcterms:created xsi:type="dcterms:W3CDTF">2015-02-06T19:54:14Z</dcterms:created>
  <dcterms:modified xsi:type="dcterms:W3CDTF">2017-09-26T14:12:34Z</dcterms:modified>
</cp:coreProperties>
</file>